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TRL RECOM" sheetId="1" r:id="rId4"/>
    <sheet state="visible" name="Tabela dinâmica 5" sheetId="2" r:id="rId5"/>
    <sheet state="visible" name="CONTAB BENEF" sheetId="3" r:id="rId6"/>
    <sheet state="visible" name="RAINT 2020" sheetId="4" r:id="rId7"/>
  </sheets>
  <definedNames>
    <definedName hidden="1" localSheetId="0" name="_xlnm._FilterDatabase">'CTRL RECOM'!$A$1:$M$554</definedName>
    <definedName hidden="1" localSheetId="2" name="_xlnm._FilterDatabase">'CONTAB BENEF'!$A$1:$P$1000</definedName>
  </definedNames>
  <calcPr/>
  <pivotCaches>
    <pivotCache cacheId="0" r:id="rId8"/>
    <pivotCache cacheId="1" r:id="rId9"/>
  </pivotCaches>
  <extLst>
    <ext uri="GoogleSheetsCustomDataVersion1">
      <go:sheetsCustomData xmlns:go="http://customooxmlschemas.google.com/" r:id="rId10" roundtripDataSignature="AMtx7miStYCpua4o59BIHojBdPvm6qhdsQ=="/>
    </ext>
  </extLst>
</workbook>
</file>

<file path=xl/sharedStrings.xml><?xml version="1.0" encoding="utf-8"?>
<sst xmlns="http://schemas.openxmlformats.org/spreadsheetml/2006/main" count="5792" uniqueCount="1940">
  <si>
    <t>ID e-Aud</t>
  </si>
  <si>
    <t>DOC</t>
  </si>
  <si>
    <t>ANO DO RA</t>
  </si>
  <si>
    <t>N. CONST.</t>
  </si>
  <si>
    <t>N. REC.</t>
  </si>
  <si>
    <t>CONSTATAÇÃO</t>
  </si>
  <si>
    <t>RECOMENDAÇÃO</t>
  </si>
  <si>
    <t>GESTOR(A) RESPONSÁVEL</t>
  </si>
  <si>
    <t>ÚLTIMA RESPOSTA</t>
  </si>
  <si>
    <t>DATA RESP.</t>
  </si>
  <si>
    <t>DOC. ANÁL.</t>
  </si>
  <si>
    <t>ANÁLISE DA AUDIN</t>
  </si>
  <si>
    <t>TIPO DE POSICIONAMENTO</t>
  </si>
  <si>
    <t>RA 01/2019</t>
  </si>
  <si>
    <t>01</t>
  </si>
  <si>
    <t>Inexistência de mapeamento do processo de planejamento de obras e serviços de engenharia.</t>
  </si>
  <si>
    <t>Implantar o modelo de processo de planejamento (constante do Anexo 1 deste Relatório) para as obras e serviços de engenharia da UFRPE, ou outro modelo devidamente mapeado e pautado em melhores práticas observadas pelos gestores, de modo que o modelo implantado observe os riscos desse processo e esteja alinhado com os objetivos estratégicos da UFRPE.</t>
  </si>
  <si>
    <t>NEMAN</t>
  </si>
  <si>
    <t xml:space="preserve">O NEMAM  esta analisando modelos de monitoramento de obras com empresa de Soft interativos que possibilitem o gerenciamento e acompanhamento de obras, incluindo a implementação da plataforma BIM e programas de orçamento para contratação e aquisição de licenças, ademais  a partir de 2020 os projetos básicos tem atendido a implementação sob a orientação do estudo técnico preliminar -ETP eletrônico onde é exigido o mapa de risco. 
</t>
  </si>
  <si>
    <t>EAUD</t>
  </si>
  <si>
    <t>O Gestor informa em sua resposta que está analisando a implantação de tecnologias em seu acompanhamento de obras e afirma que desde 2020 os projetos básicos tem atendido a implementação sob a orientação do estudo técnico preliminar -ETP eletrônico onde é exigido o mapa de risco. 
Entretanto, o objetivo da recomendação destina-se à implantação de modelo de processo de planejamento para as obras e serviços de engenharia da UFRPE.
A AUDIN ainda em seu relatório apresentou uma proposta de mapeamento do processo de planejamento de obras, elaborado a partir de melhores práticas (tais como práticas utilizadas pelo TCU) facultando à UFRPE utilizá-lo ou elaborar outro mapa para esse processo, que melhor se adequasse às suas necessidades.
Além dos gerúndios apresentados pelo Gestor, não foram apresentados documentos comprobatórios acerca da elaboração dos projetos básicos e dos estudos de riscos.
Reiteramos a presente recomendação, portanto, orientando que o atendimento à mesma dar-se-á pela implantação na UFRPE de um fluxo para o planejamento de obras (processo mapeado) observando a melhor prática recomendada pela AUDIN, ou outra melhor adequada às particularidades das obras executadas pela Universidade.</t>
  </si>
  <si>
    <t>REITERAÇÃO</t>
  </si>
  <si>
    <t>02</t>
  </si>
  <si>
    <t>Estabelecer controles internos para o processo de planejamento de obras e serviços de engenharia (mapeado, padronizado e implantado), observando os riscos identificados nesse processo e em acordo com o apetite a risco e tratamento(s) definido(s) pela alta administração da UFRPE.</t>
  </si>
  <si>
    <t xml:space="preserve">O NEMAM ESTA ANALISANDO MODELOS DE MONITORIAMENTO DE OBRAS COM EMPRESA, PARA  A CONTRATAÇÃO DE SOFTS INTEGRATIVOS QUE POSSIBILITEM O GERENCIAMENTO E ACOMPANHAMENTO DE OBRAS, INCLUSIVE A IMPLEMENTAÇÃO DO BIM E PROGRAMAS DE ORÇAMENTO. ADEMAIS, DESDE 2020, QUE NOVOS PROJETOS BÁSICOS TEM SIDO IMPLEMENTADOS SOB A ORIENTAÇÃO DE ESTUDO TÉCNICO PRELIMINAR - ETP ELETRÔNICO E MAPAS DE RISCO. 
</t>
  </si>
  <si>
    <t xml:space="preserve">As ações adotadas pela gestão não atendem ao objeto da recomendação.
A presente recomendação orienta a gestão a revisar seus controles internos para fins de alinhamento dos mesmos aos riscos do processo de planejamento de obras.
Vale ressaltar que essa ação é parte da implantação da gestão de riscos, objetivo maior pretendido pela presente recomendação ao propor o referido alinhamento dos controles internos do processo de planejamento de obras da UFRPE aos respectivos riscos.
Manteremos, portanto, a presente recomendação para realização de novo monitoramento.
Orientamos, ainda, que a gestão observe corretamente o objeto da recomendação. </t>
  </si>
  <si>
    <t>Inexistência de plano de uso e ocupação do solo.</t>
  </si>
  <si>
    <t>Que a UFRPE elabore e implante um plano de uso e ocupação do solo visando estabelecer, estrategicamente, diretrizes para o uso de suas instalações e seu espaço físico e alcançar seus objetivos institucionais de médio e longo prazo.</t>
  </si>
  <si>
    <t>GR</t>
  </si>
  <si>
    <t>A princípio, é necessário evidenciar as ações da UFRPE no sentido de atender a recomendação 830088. Para tal, a Comissão de Demanda e Ocupação de Espaços Físicos da Universidade Federal Rural de Pernambuco, em reunião realizada em 27/07/2021, deliberou pela criação do Grupo de Trabalho para a construção de indicador para ocupação de espaços físicos no âmbito da UFRPE e do Grupo de Trabalho que apresentará a proposta de minuta de resolução para criação da comissão permanente de demanda e ocupação física da UFRPE, conforme ata e portarias em anexo.</t>
  </si>
  <si>
    <t>Ao analisarmos a resposta apresentada pela gestão observamos as providencias implantadas até o presente momento.
Concedemos a prorrogação prazo solicitada, orientando que a gestão apresente um plano de ação para o atendimento à presente recomendação, com a indicação de cronograma e definição de responsabilidades. 
Orientamos, ainda, que seja apresentado novo posicionamento, contendo as informações acima solicitadas, até o final deste ano (31/12/2021).</t>
  </si>
  <si>
    <t>REVISÃO DA DATA LIMITE PARA IMPLEMENTAÇÃO</t>
  </si>
  <si>
    <t>03</t>
  </si>
  <si>
    <t>Ausência de programas de necessidades e estudos de viabilidade nos processos de planejamento de obras.</t>
  </si>
  <si>
    <t>Realizar estudo de viabilidade e elaborar programa de necessidades suficientes, em observância às melhores práticas recomendadas pelo TCU e pelo IBRAOP, e autuá-los nos processos de obras e serviços de engenharia.</t>
  </si>
  <si>
    <t xml:space="preserve">Não houve </t>
  </si>
  <si>
    <t>Em novo ciclo de monitoramento demandado pela gestão superior da UFRPE, a AUDIN analisou as manifestações apresentadas pelos gestores. No entanto, não houve manifestação para a presente recomendação. Portanto, a mesma permanece pendente de implementação.</t>
  </si>
  <si>
    <t>RA  02/2019</t>
  </si>
  <si>
    <t>Deficiência na publicação/divulgação do Edital BEXT 2018.</t>
  </si>
  <si>
    <t>Que a Coordenação de Educação Continuada (CEC), gestora do Programa Institucional de Bolsa de Extensão, adote medidas para melhoraria dos controles internos no que se refere à publicação/divulgação de editais.</t>
  </si>
  <si>
    <t>PRAE/Coordenação de Educação Continuada (CEC)</t>
  </si>
  <si>
    <t>A recomendação trata de Edital BEXT 2018. Informamos que a  PROExC, juntamente com todas as coordenações têm publicado todos os editais nos didversos canais de indformação institucional.  Esse processo tem sido acompanhado pela  Secretaria da PROExC.   
Anexos:
 830098 Anexo.jpg</t>
  </si>
  <si>
    <t>Após a análise do anexo, foi feita uma inspeção na página da PROExC, onde foi constatado que os editais foram publicados. No entanto, o gestor não esclareceu quais são os controles internos utilizados no acompanhamento das publicações  e quais medidas tomou para melhoria dessas ações na divulgação dos Editais. Portanto, por ausência de elementos mínimos para uma análise mais fundamentada a recomendação será mantida.</t>
  </si>
  <si>
    <t>Ausência de definição no Edital de Bolsas de Extensão (BEXT) do limite previsto de projetos a serem classificados e aprovados.</t>
  </si>
  <si>
    <t>Que a Coordenação de Educação Continuada (CEC) faça constar dos próximos editais a previsão do número de projetos que serão selecionados, não devendo ultrapassar o limite orçamentário destinado ao pagamento de bolsas e auxílios.</t>
  </si>
  <si>
    <t>A partir dessa Recomendação a PROExC juntamente com a Coordenação de Gestão de Programas, Projetos e Eventos esta explicitando em seus Editais o número total de bolsas que poderão ser contempladas nos Editais. Seguem  exemplos. EDITAL Nº 02/2021 – BEXT 2021 e  EDITAL Nº 04/2021 – SÔNUS/CMNE/FETAPE 2021.
Anexos:
 830099 Anexo Edital BEXT 2021.pdf
 830099 Anexo Edital PROExC - CMNE - FETAPE.pdf</t>
  </si>
  <si>
    <t>Em sua manifestação o gestor descreve que PROExC está explicitando em seus Editais o número total de bolsas que poderão ser contempladas em cada projeto. O gestor comprova essas ações por meio dos anexos com os editais Nº 02/2021 – BEXT 2021 e Nº 04/2021 – SÔNUS/CMNE/FETAPE 2021. Após a análise dos mesmos foi constatado que estão presentes às informações acerca do quantitativo de bolsas, dos projetos contemplados, das cotas e dos períodos de pagamento.
Portanto, recomendação atendida.</t>
  </si>
  <si>
    <t>CONCLUSÃO DO MONITORAMENTO</t>
  </si>
  <si>
    <t xml:space="preserve">Descumprimento de exigências estabelecidas no Edital BEXT 2018. </t>
  </si>
  <si>
    <t>Que a Coordenação de Educação Continuada (CEC) atente para as exigências estabelecidas nos editais, particularmente no que se refere à limitação da participação de proponentes à coordenação de projetos de extensão.</t>
  </si>
  <si>
    <t>A PROExC, a partir dessa recomendação, corrigiu seus editais explicitando que é um bolsista por projeto de extensão universitária, com exceção dos projetos institucionais que podem ter mais de um bolsista caso necessário. Os últimos editais já conatam com essa definição.</t>
  </si>
  <si>
    <t xml:space="preserve">Em sua manifestação o gestor apenas descreve algumas ações que estão sendo adotados pela PROExC acerca da recomendação. O mesmo descreve que corrigiu seus editais para se adequarem ao que orienta a recomendação, no entanto não anexou nenhum documento comprobatório. Com isso, a análise fica prejudicada pela ausência de elementos mínimos na resposta.
Portanto, recomendação mantida.
</t>
  </si>
  <si>
    <t>MONITORANDO</t>
  </si>
  <si>
    <t>Descumprimento de exigências estabelecidas no Edital BEXT 2018.</t>
  </si>
  <si>
    <t>Que a Coordenação de Educação Continuada (CEC) atente para as exigências estabelecidas nos editais, particularmente no que se refere à ausência/insuficiência ou intempestividade de registros no SIGProj, concernentes aos relatórios dos projetos de extensão.</t>
  </si>
  <si>
    <t>A PROExC vem monitorando e solicitando o cumprimento dos prazos  de  submissão dos relatórios parciais e finais, por intermédio de comunicação oficial com todos/as coordenadores/as de projetos. Quando a exigência não é cumprida os/as proponentes  ficam impedidos de participar de novos editais até a regularização das pendências no SIGPROj.</t>
  </si>
  <si>
    <t>Em sua manifestação o gestor apenas descreve algumas ações que estão sendo adotados pela PROExC acerca da recomendação. Além disso, o gestor também não anexou nenhum documento comprobatório. Com isso, a análise fica prejudicada pela ausência de elementos mínimos na resposta.
Portanto, recomendação mantida.</t>
  </si>
  <si>
    <t>Que a Coordenação de Educação Continuada (CEC) atente para as exigências estabelecidas nos editais, particularmente no que se refere à limitação da quantidade de alunos vinculados aos projetos de extensão.</t>
  </si>
  <si>
    <t>A PROExC-CGPPE está  estabelecendo em seus editais com bolsa, o número de um bolsistas por projeto, exceto os projetos institucionais.</t>
  </si>
  <si>
    <t xml:space="preserve">Em sua manifestação o gestor não esclarece, quais controles estão sendo adotados para dirimir a recomendação, assim como não anexou nenhum documento comprobatório de suas ações. A análise fica prejudicada pela ausência de elementos mínimos na resposta.
Portanto, recomendação mantida.
</t>
  </si>
  <si>
    <t>04</t>
  </si>
  <si>
    <t>Ausência de submissão de editais da PRAE, que concedem Bolsas de Extensão (BEXT), à apreciação prévia da assessoria jurídica desta IFES.</t>
  </si>
  <si>
    <t>Que a PRAE submeta os editais de extensão à apreciação prévia da Procuradoria Jurídica da UFRPE.</t>
  </si>
  <si>
    <t>PRAE</t>
  </si>
  <si>
    <t>A partir dessa Recomendação a PROExC tem solicitado parecer da Procuradoria Jurídica da UFRPE, conforme podem ser constatados nos dois pareceres em anexos, relativos a Editais de Extensão.
Anexos:
 830106 Anexo PARECER PJ BEXT 2021.pdf
 830106 Anexo PARECER PJ CMNE_FETAPE 2021.pdf</t>
  </si>
  <si>
    <t>Em seu posicionamento, o gestor descreve que “a PROExC tem solicitado parecer da Procuradoria Jurídica da UFRPE acerca dos seus editais de extensão”. Como comprovação desse procedimento, o gestor anexou os pareceres nº 162/2021 e Nº 80/2021 PJ - UFRPE/PGF/AGU. Após analisar os anexos constatamos que a recomendação foi atendida.</t>
  </si>
  <si>
    <t>05</t>
  </si>
  <si>
    <t>Divergência entre a quantidade de projetos aprovados e divulgados pela PRAE no Resultado Final da Seleção BEXT 2018 e os efetivamente registrados no SIGProj.</t>
  </si>
  <si>
    <t>Que a Coordenação de Educação Continuada (CEC) adote medidas para melhoria dos controles internos no que se refere à conformidade entre os registros efetuados no SIGProj e ao divulgado no resultado final do processo seletivo BEXT.</t>
  </si>
  <si>
    <t xml:space="preserve">A PROExC - CGPPE tem adotado medidas de melhoria dos controles internos relativos aos registros de processos  no que se refere à conformidade entre os registros efetuados no SIGProj e ao divulgado no resultado final do processo seletivo BEXT. Esses mecanismos não são novos na PROExC, já eram adotados anteriormente. </t>
  </si>
  <si>
    <t xml:space="preserve">Em seu posicionamento o gestor se limitou a informar que “tem adotado medidas de melhoria dos controles internos relativos aos registros de processos no que se refere à conformidade entre os registros efetuados no SIGProj e ao divulgado no resultado final do processo seletivo BEXT”. 
No entanto, o mesmo não apresentou: nenhum plano de ação com uma previsão para finalização dessas ações, nenhum documento comprobatório, nenhum mapeamento do processo, não descreveu nenhum controle, etc. Ações basilares em uma gestão com governança implementada.
Portanto, recomendação mantida.
</t>
  </si>
  <si>
    <t>06</t>
  </si>
  <si>
    <t>Identificação de acúmulo de bolsas por beneficiário</t>
  </si>
  <si>
    <t>Que a Coordenação de Educação Continuada (CEC) adote medidas para melhoraria dos controles internos no que se refere ao impedimento de acúmulo de bolsas por beneficiário.</t>
  </si>
  <si>
    <t>A PROExC-CEC trabalha em parceria com a PROGESTI e a PREG fazendo um rastreamento com relação ao acúmulo de bolsas e sempre quando constatamos solicitamos a devolução e o discente escolhe em que projeto irá atuar. E, quando é identificado acúmulo de bolsa nós solicitamos a devolução através de uma GRU.</t>
  </si>
  <si>
    <t>Em seu posicionamento o gestor descreve que faz ações de controle “rastreamento” acerca de possíveis acúmulos de bolsas. No entanto, o mesmo não apresentou nenhum documento comprobatório dessas ações. Não foi apresentado, por exemplo: relatórios, GRUs, quantitativo de valores devolvidos por semestre letivo ou por ano, mapeamento desse processo, descrição dos controles etc.
Portanto, recomendação mantida.</t>
  </si>
  <si>
    <t>Identificação de acúmulo de bolsas por beneficiário.</t>
  </si>
  <si>
    <t>Que a Coordenação de Educação Continuada (CEC) adote medidas para devolução/recolhimento dos valores recebidos indevidamente pelos alunos bolsistas.</t>
  </si>
  <si>
    <t xml:space="preserve">A PROExC - CGPPE entrará em contato com os bolsistas e seus respectivos coordenadores do projeto de extensão para confirmar se houve recebimento indevido e solicitar a devolução através do pagamento da GRU. </t>
  </si>
  <si>
    <t>Em seu posicionamento o gestor se limitou a informar que “entrará em contato com os bolsistas e seus respectivos coordenadores do projeto de extensão para confirmar se houve recebimento indevido e solicitar a devolução através do pagamento da GRU”. No entanto, o mesmo não apresentou nenhum plano de ação com uma previsão para finalização dessas ações.
Portanto, recomendação mantida.</t>
  </si>
  <si>
    <t>07</t>
  </si>
  <si>
    <t>Ausência de normativos internos que regulamentem a concessão de bolsas e a ajuda de custo para os bolsistas da PRAE.</t>
  </si>
  <si>
    <t>Que a PRAE adote as medidas necessárias para a elaboração/aprovação de normas regulamentadoras que contemple os programas de bolsas de extensão e os auxílios concedidos a estudantes.</t>
  </si>
  <si>
    <t>A UFRPE aprovou no dia 14 de junho de 2019, a Resolução 134/2019, que trata das Normas para a Concessão de Bolsas de Extensão Universitária e Ajuda de Custo, Coordenadas pela Pró-Reitoria de Extensão, Cultura e Cidadania (PROExC) desta Universidade,  através do Conselho de Ensino, Pesquisa e Extensão – CEPE, conforme o anexo da Resolução 134/2019
Anexos:
 830114 Anexo Resolução 134.2019 Bolsa e Ajuda de Custo.pdf</t>
  </si>
  <si>
    <t>O gestor informa que a UFRPE aprovou no dia 14 de junho de 2019 a Resolução 134/2019 que trata das normas para a concessão de Bolsas de Extensão Universitária e Ajuda de Custo, Coordenadas pela Pró-Reitoria de Extensão, Cultura e Cidadania - PROExC, desta Universidade através do Conselho de Ensino, Pesquisa e Extensão – CEPE.
Após análise da referida resolução, foi constatado em seu Art 3º que: “A outorga de Bolsas de Extensão Universitária e Ajuda de Custo seguirá normas complementares da PRAE, específicas para cada modalidade de ação de extensão universitária, nas quais também estarão explicitados os prazos e valores conforme disponibilidade orçamentária e será paga no valor máxima de até duas Bolsas de Extensão.”
Em sua resposta o gestor, mais uma vez, não explicou quais as normas complementares utilizadas pela PRAE na concessão dessas Bolsas e/ou ajudas de custo. Desse modo, entendemos que a resposta está incompleta, cabendo ao gestor complementar sua resposta com as demais normas internas reguladoras dessas concessões.
Portanto, recomendação mantida.</t>
  </si>
  <si>
    <t>08</t>
  </si>
  <si>
    <t>Ausência de mapeamento de processo, previamente definido, para a concessão de bolsas de extensão e ajuda de custo.</t>
  </si>
  <si>
    <t>Que a Coordenação de Educação Continuada (CEC) implante o modelo de mapeamento de processo de trabalho (constante do Anexo I deste Relatório) ou adote outro modelo devidamente pautado em melhores práticas administrativas, de forma a dar ciência às partes interessadas dos processos de trabalho e dos fluxos de informação e de decisão.</t>
  </si>
  <si>
    <t>A PROExC criou a Coordenação de Gestão de Programas, Projetos e Eventos - CGPPE visando melhoraar o processo de gestão, monitoramento e avaliação das ações de extensão. Dessa forma, teremos mais agilidade nos processos de trabalhos e fluxos de informação e de decisão.  A PROExC está elaborando, com assessoria da AUDIN - UFRPE e da Pró-Reitoria de Planejamento - PROPLAN, o mapeamento dos processos e extensão e a construção da Política de Gestão de Risco da PROExC. Esses procedimentos irão contribuir com a melhoria e o fluxo das ações extensionistas da UFRPE.
de daCom certeza, o modelo do mapeamento será revisado e implantado nessa nova coordenação e que já esta sendo construído.</t>
  </si>
  <si>
    <t>Em seu posicionamento o gestor descreve que a ProexC está elaborando o mapeamento dos processos de extensão, assim como a sua Política de Gestão de Riscos.
No entanto, o mesmo não apresentou nenhum plano de ação com uma previsão para finalização dessas ações.
Portanto, recomendação mantida.</t>
  </si>
  <si>
    <t>09</t>
  </si>
  <si>
    <t>Divergência entre o Regimento Interno da Incubadora e as minutas do Edital 02/2017 e do Contrato de Incubação.</t>
  </si>
  <si>
    <t>Que a Coordenação da Incubatec formule documento propondo sugestões ao Conselho Deliberativo ou órgão equivalente, objetivando a adequação do Regimento Interno da Incubadora à realidade atual, no que se refere aos pagamentos a serem cobrados pelos serviços prestados pela Incubatec e também à possível necessidade de outras atualizações.</t>
  </si>
  <si>
    <t>IPÊ/Incubatec</t>
  </si>
  <si>
    <t>A Incubadora de Negócios de Base Tecnológica (Incubatec) está vinculada à nova estrutura do Instituto de Inovação, Pesquisa, Empreendedorismo, Internacionalização e Relações Institucionais - IPÊ desde 06 de junho de 2020, de acordo com a Portaria n° 526, de 02 de julho de 2020, do Diário Oficial da União (pág. 74); e em conformidade com a Resolução nº 27/2020 do CONSU (08 de junho de 2020) e o Processo UFRPE nº 23082.004586/2020-08.
Na atual estrutura, a Incubatec está inserida na Coordenadoria de Empreendedorismo do Núcleo de Empreendedorismo e Inovação (NEI) do Instituto IPÊ. Por ser uma estrutura recente na UFRPE, que reuniu diversos setores e órgãos que estavam em outras Pró-Reitorias num novo órgão, logo, o IPÊ precisou planejar e organizar sua estrutura nos primeiros meses de gestão e desenvolvimento de ações.
O atual Coordenador da Incubatec, Professor Éder Lira de Souza Leão (Siape 1858234) foi designado pela Portaria GR/UFRPE n° 114/2021 (18 de fevereiro de 2021) e está junto à equipe do NEI / Instituto IPÊ na elaboração do planejamento; revisão de um novo regimento interno; novo edital; fluxos e mapeamento de informações, transparência e monitoramento e avaliação, assim como outros instrumentos de controle; para atender às recomendações do Relatório de Auditoria Interna da UFRPE n° 02/2019 -  Avaliação das atividades de extensão, sob a ótica da governança, dos controles internos e gestão de riscos.
Um novo regimento está em elaboração e os próximos editais estarão alinhados a este.</t>
  </si>
  <si>
    <t>O gestor descreve que a Incubatec “está junto à equipe do NEI / Instituto IPÊ na elaboração do planejamento; revisão de um novo regimento interno; novo edital; fluxos e mapeamento de informações, transparência e monitoramento e avaliação, assim como outros instrumentos de controle; para atender às recomendações do Relatório de Auditoria Interna da UFRPE n° 02/2019”. O mesmo também informa que “um novo regimento está em elaboração e os próximos editais estarão alinhados a este.”
Desse modo, não foi possível avaliar a efetividade das ações do gestor. Não foi anexado também nenhum documento comprobatório.
Portanto, recomendação mantida.</t>
  </si>
  <si>
    <t xml:space="preserve">RA  02/2019 </t>
  </si>
  <si>
    <t>10</t>
  </si>
  <si>
    <t>Inexistência de um processo de trabalho previamente mapeado e que contemple todos os envolvidos na Incubatec Rural.</t>
  </si>
  <si>
    <t>Que a Coordenação da Incubatec implante o modelo de mapeamento de processo de trabalho (constante do Anexo II deste Relatório) ou adote outro modelo devidamente pautado em melhores práticas administrativas, de forma a dar ciência às partes interessadas dos processos de trabalho e dos fluxos de informação e de decisão.</t>
  </si>
  <si>
    <t>A Incubadora de Negócios de Base Tecnológica (Incubatec) está vinculada à estrutura do Instituto de Inovação, Pesquisa, Empreendedorismo, Internacionalização e Relações Institucionais - IPÊ desde 06 de junho de 2020, de acordo com a Portaria n° 526, de 02 de julho de 2020, do Diário Oficial da União (pág. 74); e em conformidade com a Resolução nº 27/2020 do CONSU (08 de junho de 2020) e o Processo UFRPE nº 23082.004586/2020-08.
Na atual estrutura, a Incubatec está inserida na Coordenadoria de Empreendedorismo do Núcleo de Empreendedorismo e Inovação (NEI) do Instituto IPÊ. Por ser uma estrutura recente na UFRPE, que reuniu diversos setores e órgãos que estavam em outras Pró-Reitorias num novo órgão, logo, o IPÊ precisou planejar e organizar sua estrutura nos primeiros meses de gestão e desenvolvimento de ações.
O atual Coordenador da Incubatec, Professor Éder Lira de Souza Leão (Siape 1858234) foi designado pela Portaria GR/UFRPE n° 114/2021 (18 de fevereiro de 2021) e está junto à equipe do NEI / Instituto IPÊ na elaboração do planejamento; revisão do regimento interno; novo edital; fluxos e mapeamento de informações, transparência e monitoramento e avaliação, assim como outros instrumentos de controle; para atender às recomendações do Relatório de Auditoria Interna da UFRPE n° 02/2019 -  Avaliação das atividades de extensão, sob a ótica da governança, dos controles internos e gestão de riscos</t>
  </si>
  <si>
    <t>O gestor descreve que a Incubatec “está junto à equipe do NEI / Instituto IPÊ na elaboração do planejamento; revisão de um novo regimento interno; novo edital; fluxos e mapeamento de informações, transparência e monitoramento e avaliação, assim como outros instrumentos de controle; para atender às recomendações do Relatório de Auditoria Interna da UFRPE n° 02/2019”. O mesmo também informa que “um novo regimento está em elaboração e os próximos editais estarão alinhados a este.”
Desse modo, não será possível avaliar a efetividade das ações do gestor. Não foi anexado também nenhum documento comprobatório.
Portanto, recomendação mantida.</t>
  </si>
  <si>
    <t>11</t>
  </si>
  <si>
    <t>Ausência de elaboração de relatórios anuais e de acompanhamento da avaliação do desempenho dos empreendimentos realizados com o apoio da Incubatec Rural.</t>
  </si>
  <si>
    <t>Que a Coordenação da Incubatec formalize o acompanhamento da avaliação do desempenho dos empreendimentos realizados com a Incubatec Rural por meio de relatórios periódicos.</t>
  </si>
  <si>
    <t>A Incubadora de Negócios de Base Tecnológica (Incubatec) está vinculada à estrutura do Instituto de Inovação, Pesquisa, Empreendedorismo, Internacionalização e Relações Institucionais - IPÊ desde 06 de junho de 2020, de acordo com a Portaria n° 526, de 02 de julho de 2020, do Diário Oficial da União (pág. 74); e em conformidade com a Resolução nº 27/2020 do CONSU (08 de junho de 2020) e o Processo UFRPE nº 23082.004586/2020-08.
Na atual estrutura, a Incubatec está inserida na Coordenadoria de Empreendedorismo do Núcleo de Empreendedorismo e Inovação (NEI) do Instituto IPÊ. Por ser uma estrutura recente na UFRPE, que reuniu diversos setores e órgãos que estavam em outras Pró-Reitorias num novo órgão, logo, o IPÊ precisou planejar e organizar sua estrutura nos primeiros meses de gestão e desenvolvimento de ações.
O atual Coordenador da Incubatec, Professor Éder Lira de Souza Leão (Siape 1858234) foi designado pela Portaria GR/UFRPE n° 114/2021 (18 de fevereiro de 2021) e está junto à equipe do NEI / Instituto IPÊ na elaboração do planejamento; revisão do regimento interno; novo edital; fluxos e mapeamento de informações, transparência e monitoramento e avaliação, assim como outros instrumentos de controle; para atender às recomendações do Relatório de Auditoria Interna da UFRPE n° 02/2019 -  Avaliação das atividades de extensão, sob a ótica da governança, dos controles internos e gestão de riscos.
- Estamos criando os critérios e processos de monitoramento e avaliação das incubadas que será incluída no novo regimento/resolução que está sendo elaborado e discutido para ser apresentado aos Conselhos ainda em 2021.</t>
  </si>
  <si>
    <t>O atual gestor da Incubatec descreve que  “Estamos criando os critérios e processos de monitoramento e avaliação das incubadas que será incluída no novo regimento/resolução que está sendo elaborado e discutido para ser apresentado aos Conselhos ainda em 2021.
Desse modo, não foi possível avaliar a efetividade das ações do gestor. Não foi anexado também nenhum documento comprobatório.
Portanto, recomendação mantida.</t>
  </si>
  <si>
    <t>12</t>
  </si>
  <si>
    <t>Inobservância ao Princípio da Segregação de Funções na gestão da Incubatec Rural.</t>
  </si>
  <si>
    <t>Que o Coordenador da Incubatec, juntamente com o(a) Pró-Reitor(a) de Extensão, adotem as providências necessárias para suprir a administração da Incubatec Rural com o corpo técnico citado em seu Regimento Interno, de forma a não infringir o Princípio da Segregação de Funções.</t>
  </si>
  <si>
    <t xml:space="preserve">
A Incubadora de Negócios de Base Tecnológica (Incubatec) está vinculada à estrutura do Instituto de Inovação, Pesquisa, Empreendedorismo, Internacionalização e Relações Institucionais - IPÊ desde 06 de junho de 2020  , de acordo com a Portaria n° 526, de 02 de julho de 2020, do Diário Oficial da União (pág. 74); e em conformidade com a Resolução nº 27/2020 do CONSU (08 de junho de 2020) e o Processo UFRPE nº 23082.004586/2020-08.
Na atual estrutura, a Incubatec está inserida na Coordenadoria de Empreendedorismo do Núcleo de Empreendedorismo e Inovação (NEI) do Instituto IPÊ. Por ser uma estrutura recente na UFRPE, que reuniu diversos setores e órgãos que estavam em outras Pró-Reitorias num novo órgão, logo, o IPÊ precisou planejar e organizar sua estrutura nos primeiros meses de gestão e desenvolvimento de ações.
O atual Coordenador da Incubatec, Professor Éder Lira de Souza Leão (Siape 1858234) foi designado pela Portaria GR/UFRPE n° 114/2021 (18 de fevereiro de 2021) e está junto à equipe do NEI / Instituto IPÊ na elaboração do planejamento; revisão do regimento interno; novo edital; fluxos e mapeamento de informações, transparência e monitoramento e avaliação, assim como outros instrumentos de controle; para atender às recomendações do Relatório de Auditoria Interna da UFRPE n° 02/2019 -  Avaliação das atividades de extensão, sob a ótica da governança, dos controles internos e gestão de riscos</t>
  </si>
  <si>
    <t>O atual gestor da Incubatec descreve que “está junto à equipe do NEI / Instituto IPÊ na elaboração do planejamento; revisão do regimento interno; novo edital; fluxos e mapeamento de informações, transparência e monitoramento e avaliação, assim como outros instrumentos de controle; para atender às recomendações do Relatório de Auditoria Interna da UFRPE n° 02/2019 -  Avaliação das atividades de extensão, sob a ótica da governança, dos controles internos e gestão de riscos”.
Desse modo, não foi possível avaliar a efetividade das ações do gestor. Não foi anexado  nenhum documento comprobatório e nem um prazo foi estabelecido para o atendimento da recomendação.
Portanto, recomendação mantida.</t>
  </si>
  <si>
    <t>Que o Coordenador da Incubatec, juntamente com o(a) Pró-Reitor(a) de Extensão, adotem as providências necessárias para a criação do Conselho Fiscal da Incubatec, cuja competência é a de fiscalizar as ações da Incubadora.</t>
  </si>
  <si>
    <t>RA 03/2019</t>
  </si>
  <si>
    <t>Pagamento indevido de bolsa de Pós-Graduação Stricto Sensu.</t>
  </si>
  <si>
    <t>Que a PRPPG, com o apoio da Coordenação do PPGMV, acompanhe o recolhimento dos valores recebidos indevidamente por discente de Pós-Graduação Stricto Sensu.</t>
  </si>
  <si>
    <t>PRPG</t>
  </si>
  <si>
    <t>Encaminho, em anexo, a resposta da coordenação do Programa de Pós-graduação em Medicina Veterinária (PPGMV), referente ao processo de No 23082.009160/2019-75, datado de 30/04/2019, que trata da duplicidade de bolsa CNPq recebida pela ex-discente MIRELA LIRA DE ANDRADE, CPF 071.389.014-29, onde se comprova que todas as providências foram tomadas pela UFRPE, tanto junto à ex-discente para efetuar a devolução do recurso recebido, quanto junto ao CNPq. Desta forma, comunico que se esgotaram todas as providências possíveis de serem tomadas por parte da  UFRPE. 
Anexos:
 AUDIN UFRPE 10.05.2021.pdf</t>
  </si>
  <si>
    <t xml:space="preserve">Em seu posicionamento, o Gestor descreve que todas as ações possíveis foram realizadas pela PRPG/UFRPE e PPGMV/UFRPE objetivando o atendimento da recomendação. 
O responsável pela comissão de bolsas do PPGMV/UFRPE também relata que “atuou enfaticamente, dentro dos limites legais, no sentido informar a situação ao CNPq, inclusive, de forma reiterada.”
Foram apresentados diversos documentos, inclusive uma GRU tendo como beneficiário o CNPQ, e e-mails que demonstram as tentativas de comunicação com a discente, assim como informações prestadas ao CNPQ acerca do acumulo de bolsa pela discente.
Entretanto, não foram apresentados documentos inerentes para uma análise definitiva sobre essa recomendação. Podemos destacar comprovante documental do aceite da divida pela discente e a cópia digitalizada do processo em análise. Não foram apresentadas também quais atos serão praticados pelo CNPQ objetivando a cobrança dos valores à discente.
Assim, essa Unidade de Auditoria tem sua análise prejudicada pela insuficiência na apresentação de elementos comprobatórios para o pleno atendimento da recomendação.  
No entanto, pelo fato da Universidade, através dos setores responsáveis PRPG e PPGMV, terem comprovado o acompanhamento da cobrança, executado as medidas internas e comunicarem o fato ao CNPQ (protocolo nº 1345355), entendemos por finalizar o acompanhamento da recomendação, cabendo as demais ações de acompanhamento e cobrança ao CNPQ.
</t>
  </si>
  <si>
    <t>RA 04/2019</t>
  </si>
  <si>
    <t>Necessidade de melhorias no planejamento de compras e fragilidade no controle de materiais e medicamentos do HOVET- UFRPE.</t>
  </si>
  <si>
    <t>Que a UFRPE institua comissão para levantamento (inventário) dos medicamentos vencidos e com vencimento próximo com vistas a subsidiar as providências a serem adotadas para regularização da situação.</t>
  </si>
  <si>
    <t>Não houve</t>
  </si>
  <si>
    <t>RA 06/2016</t>
  </si>
  <si>
    <t>Ineficiência na gestão bens imóveis do CODAI Campus Senador Ermírio de Moraes.</t>
  </si>
  <si>
    <t>Que o Diretor do CODAI monitore as providências necessárias para adequação da instalação elétrica do prédio e para corrigir o abastecimento de água do colégio.</t>
  </si>
  <si>
    <t>CODAI</t>
  </si>
  <si>
    <t>Ao passo das providências da Administração Central da UFRPE sobre a recomendação a Direção Geral do CODAI irá proceder com a monitoramento necessário para adequação da instalação elétrica do prédio e para corrigir o abastecimento de água do CODAI.</t>
  </si>
  <si>
    <t xml:space="preserve">
As informações apresentadas denotam que as providências ainda são iniciais, restando comprovar as adequações das instalações elétricas do NEAD/CODAI, bem como as providências para adequações do abastecimento de água. </t>
  </si>
  <si>
    <t>Deficiência na atuação dos fiscais de contratos do CODAI.</t>
  </si>
  <si>
    <t>Que a UFRPE se abstenha de designar fiscais que atuam na gestão da atividade com vistas a atender ao princípio da segregação de funções e providencie a designação da figura do gestor do contrato para otimizar o acompanhamento dos contratos da Instituição, conforme melhores práticas apontadas pelo TCU.</t>
  </si>
  <si>
    <t>O GR apresentou manifestação em 24/08/2021, porém a mesma foi devolvida para ajustes pois não estava coerente com o que havia sido recomendado. Até a presente data, não houve nova manifestação. Portanto, a mesma permanece pendente.</t>
  </si>
  <si>
    <t>Gestão inadequada dos bens móveis do CODAI na sede em Lourenço da Mata</t>
  </si>
  <si>
    <t>Que o Diretor do CODAI monitore o recolhimento total dos bens em desuso e/ou deteriorados, bem como promova a guarda correta dos mesmos até seu recolhimento.</t>
  </si>
  <si>
    <t>Desde 01 de outubro de 2018 as ações de recolhimentos de bens em desuso ou deteriorados são constantes e marca a atuação na atual gestão do Colégio Agrícola Dom Agostinho Ikas da UFRPE (CODAI) considerando o conjunto de bens com essas características. Nas Unidades do CODAI foram realizadas ações de retirada desses bens e os espaços que estavam entulhados foram requalificados.</t>
  </si>
  <si>
    <t xml:space="preserve">O gestor informa que a atual gestão vem fazendo a retirada dos bens em desuso ou inservíveis. Apresentou fotos comprovando as áreas externas desocupadas e requalificadas. Consideramos a recomendação atendida. </t>
  </si>
  <si>
    <t>Que o Diretor do CODAI apresente comprovação da instalação dos equipamentos de ar condicionados das salas de aula e do auditório do colégio.</t>
  </si>
  <si>
    <t>Em todas as salas de aulas das Unidades do Centro de São Lourenço da Mata e no Campus Senador José Ermírio de Moraes - CODAI Tiúma são climatizadas.
O Auditório do CODAI na unidade do Centro de São Lourenço da Mata estão funcionando adequadamente.</t>
  </si>
  <si>
    <t>O gestor informa que todas as salas de aula estão climatizadas, inclusive o auditório do CODAI em São Lourenço da Mata. Encaminhou algumas fotos com realização de manutenção nos aparelhos. Em que pese não podermos verificar o adequado funcionamento dos aparelhos em todos os espaços, estaremos considerando a recomendação atendida, tendo em vista que o gestor demonstra estar resolvendo a situação. A situação poderá ser verificada "in loco" em trabalhos futuros.</t>
  </si>
  <si>
    <t>Que o Diretor do CODAI providencie o conserto/recolhimento dos bens de informática localizados no laboratório e apresente comprovações em prazo não superior a 6 meses.</t>
  </si>
  <si>
    <t>Foram realizados na medida do possível de conserto e o recolhimento dos bens de informática localizados no laboratório conforme comprovação.</t>
  </si>
  <si>
    <t>A gestão atual do CODAI informa as ações de recolhimento e conserto dos bens do laboratório de informática. Apresentou comprovação da readequação do ambiente. Assim, consideramos que a recomendação foi atendida.</t>
  </si>
  <si>
    <t>Gestão inadequada dos bens móveis do CODAI no Campus Senador José Ermírio de Moraes</t>
  </si>
  <si>
    <t>Que o CODAI providencie a retirada de bens novos que estão dentro do imóvel da biblioteca e promova a distribuição para os locais onde serão utilizados, em prazo não superior a 6 meses.</t>
  </si>
  <si>
    <t>Os bens bens novos que estavam dentro do imóvel foram retirados e direcionados para os locais que estão sendo utilizados.</t>
  </si>
  <si>
    <t xml:space="preserve">A gestão do CODAI informa que os bens foram retirados do locais e direcionados para os seus locais de uso. Porém não apresentou nenhuma comprovação. Dessa forma, manteremos a recomendação pendente até que sejam apresentadas comprovações do atendimento. </t>
  </si>
  <si>
    <t>Que a Direção do CODAI avalie e instrua processo para solicitação de contrato de manutenção dos equipamentos que encontram-se sem uso por problemas técnicos.</t>
  </si>
  <si>
    <t>Atualmente há uma necessidade de atualização dos equipamentos que se encontram com problemas, bem como identificar a necessidade de elaborar Minutas do Termo de Referência, do Edital para Licitação na Modalidade Pregão Eletrônico no Sistema de Registro de Preços, da Ata e do Contrato de Prestação de Serviços.</t>
  </si>
  <si>
    <t>O gestor informa que existe necessidade de atualizar alguns equipamentos bem como identificar a necessidade de elaborar minuta para realização de licitação. O gestor solicita prorrogação de prazo. No entanto, não apresentou nenhuma ação até a presente data. Assim, prorrogaremos por 30 dias apenas, para que se realize o levantamento necessário e apresente plano de ação de acordo com as reais necessidades, e assim, possamos estabelecer novo prazo de implementação da recomendação.</t>
  </si>
  <si>
    <t>Ausência de acessibilidade no CODAI sede em São Lourenço da Mata e deficiências na acessibilidade em Tiúma.</t>
  </si>
  <si>
    <t>Que a direção do CODAI solicite formalmente a implementação das ações de acessibilidade ao Núcleo de Acessibilidade e Núcleo de engenharia e manutenção da UFRPE para o CODAI em São Lourenço.</t>
  </si>
  <si>
    <t>Considerando que ainda não foram planejadas as visitas dos Núcleo de Acessibilidade e Núcleo de Engenharia e Manutenção da Universidade Federal Rural de Pernambuco (UFRPE) para o Colégio Agrícola Dom Agostinho Ikas da UFRPE (CODAI), ao passo da ocorrência da visita e serão verificadas as necessidades e prioridades para, em seguida, solicitarmos formalmente tais ações de acordo com a prioridade estabelecida pela Administração Central da UFRPE.</t>
  </si>
  <si>
    <t>Tendo em vista que as ações de acessibilidade pelo Núcleo de Acessibilidade e Núcleo de Engenharia e Manutenção  ainda não ocorreram no âmbito do CODAI, entendemos que o CODAI deve solicitar oficialmente aos Núcleos envolvidos para que as adequações necessárias sejam realizadas. Nesse sentido, revisaremos a recomendação para que as ações de acessibilidade sejam requeridas pelo CODAI e estabeleceremos nova data de implementação.</t>
  </si>
  <si>
    <t>REVISÃO DE RECOMENDAÇÃO</t>
  </si>
  <si>
    <t>Que a direção do CODAI, solicite formalmente visita do NEMAM e NACES nas edificações do colégio em Tiúma para atender as necessidades e falhas de acessibilidade que o prédio possui.</t>
  </si>
  <si>
    <t>Foram solicitados visitas das equipes técnicas do Núcleo de Acessibilidade (NACES) por meio do Processo UFRPE nº 23082.020034/2021-96 e do Núcleo de Engenharia e Meio Ambiente (NEMAN) através do Processo UFRPE nº 23082.020035/2021-31 para fins de realização de uma visita com escopo na identificação e alternativas para acessibilidade no Campus Senador José Ermírio de Moraes do CODAI.</t>
  </si>
  <si>
    <t>A direção do CODAI informa que solicitou ao NACES e ao NEMAM, visita para verificação das adequações necessárias à acessibilidade dos usuários. Encaminhou número dos processos enviados no SIPAC aos setores. Verificamos no SIPAC que os processos foram abertos só agora em 30/08/2021 quando da apresentação da manifestação. Portanto, as ações já poderiam ter sido concretizadas, caso as providências tivessem sido tomadas anteriormente. No entanto, como o CODAI apresentou a solicitação formal recomendada pela AUDIN, consideraremos a recomendação atendida, devendo a direção do CODAI acompanhar o andamento dos processos junto aos Núcleos competentes até que as ações de acessibilidade necessárias sejam realizadas.</t>
  </si>
  <si>
    <t>Fragilidades na gestão do almoxarifado do CODAI.</t>
  </si>
  <si>
    <t>Que a direção do CODAI adote as medidas necessárias para regularizar a situação do almoxarifado do colégio, corrigindo as falhas apontadas pela auditoria: controles e estocagem inadequados, ausência de limpeza e de condições adequadas para o servidor que ficará responsável pelo setor.</t>
  </si>
  <si>
    <t>Seção de Patrimônio e Almoxarifado da Coordenação de Contabilidade Compras e Licitação do Departamento Administrativo do Colégio Agrícola Dom Agostinho Ikas da UFRPE (CODAI) passou em 01 de outubro de 2010 a funcionar sob a chefia de um servidor efetivo com lotação no CODAI e os trabalhos de estruturação foi iniciado e com o devido cuidado e atenção do mencionado Departamento.
As medidas adotadas pela Seção de Patrimônio e Almoxarifado inclui-se nas seguintes competências: I - Gerenciamento de conservação e realização de inventário patrimonial; II - registro, armazenamento e distribuição do material recebido no CODAI, certificar, na nota fiscal, o recebimento e a conferência do material, manter atualizado o controle mínimo e máximo dos materiais, contabilizar o boletim de movimentação diária mensal; III - Identificação e catalogação do universo de materiais necessários ao funcionamento do CODAI; IV – Processamento dos dados sobre a necessidade de aquisição de materiais, gerando informações que auxiliarão na tomada de decisão do momento de realização de compras públicas para o CODAI; e, V – Planejamento dos quantitativos dos materiais necessários para suprir as necessidades de funcionamento do CODAI; 
As questões relacionadas a "controles e estocagem inadequados, ausência de limpeza e de condições adequadas para o servidor que ficará responsável pelo setor", passam pela reforma do prédio do CODAI Centro, visto que o Almoxarifado se encontra no mesmo bloco de salas de aulas interditado pelos problemas estruturais apontados nos Processos nº 23082.000920/2019-89 de 16 de janeiro de 2019 (Processo Físico), e 23082.019734/2021-38, de 27 de agosto de 2021 (Processo Eletrônico);</t>
  </si>
  <si>
    <t>A gestão do CODAI informa sobre a nova chefia do Setor de Patrimônio e as competências do mesmo. No entanto ressalva que as adequações da estrutura do almoxarifado dependem de reforma solicitada pelo CODAI através dos Processos nº 23082.000920/2019-89 de 16 de janeiro de 2019 (Processo Físico), e 23082.019734/2021-38, de 27 de agosto de 2021 (Processo Eletrônico). Verificamos o processo eletrônico no SIPAC e a situação que se encontra o CODAI São Lourenço da Mata é alarmante conforme relatório fotográfico inserido no Processo. Tal situação já havia sido prevista quando da visita da auditoria no colégio, gerando a recomendação de ID 830666, na qual a gestão do CODAI não se manifestou a respeito do encaminhamento desses processos. Nesse sentido, mantemos a recomendação pendente.</t>
  </si>
  <si>
    <t>13</t>
  </si>
  <si>
    <t>Ineficiência na gestão dos veículos do CODAI.</t>
  </si>
  <si>
    <t>Que a direção do CODAI providencie, em prazo não superior a 6 meses, a retirada de veículos quebrados do CODAI e encaminhe-os formalmente  para as providências pelo DELOGS.</t>
  </si>
  <si>
    <t>Foram retirados do Colégio Agrícola Dom Agostinho Ikas da UFRPE (CODAI) os veículos quebrados e sem utilidade com exceção do seguinte automóvel:
Placa: KGJ-1443
Ano/Modelo: 1997/1997
Modelo: Bandeirante
Marca: Toyota
O desfazimento do mencionado veículo aguarda o término do Edital de Leilão que está sendo preparado pela Administração Patrimonial da Universidade Federal Rural de Pernambuco (UFRPE).</t>
  </si>
  <si>
    <t>A gestão do CODAI informa que todos os veículos foram recolhidos a exceção de um veículo que encontra-se em fase de edital para Leilão. Porém, os termos de recolhimento de bens não foram apresentados. Em que pese a ausência de comprovação dos termos de recolhimento dos veículos do CODAI, iremos encerrar o monitoramento da presente recomendação, tendo em vista que a AUDIN tem buscado atuar de forma mais estratégica e questões de cunho mais operacionais como essas devem ficar sob responsabilidade da gestão do CODAI. Nesse sentido, consideraremos a recomendação atendida parcialmente com monitoramento concluído, pois restou a comprovação das ações.</t>
  </si>
  <si>
    <t>Que a Administração Superior da UFRPE adote junto ao NEMAM e a PROAD, num prazo não inferior a 6 meses, as medidas necessárias para atender as demandas do CODAI quanto às instalações elétricas, abastecimento de água e manutenção predial.</t>
  </si>
  <si>
    <t xml:space="preserve">Solicitamos posicionamento da Administração Central da Universidade Federal Rural de Pernambuco quanto ao atendimento a recomendação em tela. 
</t>
  </si>
  <si>
    <t>O gestor informa que solicitou um posicionamento da Administração Superior sobre a situação, mas não apresentou comprovação de tal solicitação. Portanto, a recomendação permanecerá pendente.</t>
  </si>
  <si>
    <t>NA 01/2016</t>
  </si>
  <si>
    <t>Indícios de acumulação ilegal de cargo público, má-fé e prestação de informações falsas.</t>
  </si>
  <si>
    <t>Que a UFRPE tome as providências necessárias para apurar o caso de acumulação do servidor no período anterior a sua cessão, levando em consideração todas as informações acostadas nessa Nota de Auditoria.</t>
  </si>
  <si>
    <t>Que a UFRPE verifique junto a Procuradoria Jurídica a adoção das medidas necessárias para encaminhamento ao Ministério Público da União quanto à apuração do crime previsto no art. 299 do Código Penal, tendo em vista as informações apresentadas pelo servidor na Declaração de Acumulação de Cargos da UFRPE.</t>
  </si>
  <si>
    <t>RA 05/2019</t>
  </si>
  <si>
    <t>Ausência de práticas de governança e gestão de riscos em Convênios firmados entre a Universidade Federal Rural de Pernambuco (UFRPE), a Financiadora de Estudos e Projetos (FINEP) e a Fundação de Apoio (FADURPE).</t>
  </si>
  <si>
    <t>Que a PRPPG estruture uma política de gestão de risco nos convênios entre a UFRPE/FINEP/FADURPE.</t>
  </si>
  <si>
    <t>IPÊ</t>
  </si>
  <si>
    <t>Em resposta a solicitação de recomendação de Auditoria Interna – AUDIN/UFRPE, Recomendação 01 – 830200, que versa sobre: “RECOMENDAÇÃO 01 -  830200 - Que a PRPPG estruture uma política de gestão de risco nos convênios entre a UFRPE/FINEP/FADURPE.”, informamos que foi concluído com o auxílio da Coordenadoria de Modernização Organizacional - CMO/PROPLAN/UFRPE, o mapeamento dos processos de Convênio firmado entre a UFRPE/FINEP/FADURPE, a saber: Processo 1: Gestão de bens adquiridos com recursos da FINEP; Processo 2: Compra de bens/equipamentos ; Processo 3: Prestação de contas; Processo 4: Tombamento dos bens/equipamentos; Processo 5: Levantamento dos bens/equipamentos, conforme diagramas dos processos mapeados disponíveis no site da PROPLAN, que podem ser acessados no link http://ww2.proplan.ufrpe.br/br/content/processos-mapeados e, seguem também em anexo juntamente com a planilha utilizada para a construção dos diagramas.
Atualmente, após a obtenção do mapeamento dos processos, iniciamos a gestão de risco dos mesmos, com a Coordenadoria de Gestão de Risco (CGR)/ PROPLAN/UFRPE, com término previsto para abril de 2022, razão pela qual, solicitamos prorrogação de prazo.
Anexos:
 Processo 1 - gestão de bens.png
 Processo 2 - compra de bens.png
 Processo 3 - prestação de contas.png
 Processo 4 - tombamento de bens.png
 Processo 5 - levantamento de bens.png
 Planilha_SIPOC_5W2H_MAPEAMENTO_PROCESSOS_NUPESQ_2021_DETALHADA_v6.xlsx</t>
  </si>
  <si>
    <t>Em sua resposta o setor informa os procedimentos já iniciados e solicita prorrogação de prazo até abril de 2022 para o atendimento pleno da recomendação.
Orientamos, ainda, que o gestor apresente até o final de 2021 as ações que foram desenvolvidas no segundo semestre desse ano. Ao final desse prazo a AUDIN verificará as ações que serão pertinentes, face ao posicionamento apresentado pelo gestor nessa data (31/12/2021). 
Prorrogamos, portanto, o prazo limite para atendimento da presente recomendação, na condição da apresentação de novo posicionamento pelo gestor em 31/12/2021, bem como da apresentação de um plano de ação demonstrando como e quando se dará o atendimento da recomendação
Portanto, recomendação mantida.</t>
  </si>
  <si>
    <t>Que a UFRPE adote medidas para melhorar o controle de frequência dos seus docentes, inclusive dos docentes atuantes na Unidade Acadêmica de Educação a Distância.</t>
  </si>
  <si>
    <t>A princípio, é necessário salientar as ações da UFRPE no sentido de atender a recomendação 830785. Para tal, foi aprovada no Conselho Universitário – CONSU/UFRPE a Resolução n. 042/2020, que regulamenta a carga horária das atividades dos docentes da Universidade Federal Rural de Pernambuco, inclusive dos docentes que atuam na Unidade Acadêmica de Educação a Distância (Anexo 1).
A Resolução n. 042/2020, além de observar o disposto no art. 57 da Lei nº 9.394/1996, estabelece desde seus artigos iniciais, que a distribuição da carga horária semanal de atividades do corpo docente deve obedecer às exigências legais em vigor, primando pela qualidade e indissociabilidade entre ensino, pesquisa e extensão. O artigo 5º da referida Resolução, estabelece que a distribuição da carga horária semanal em cada semestre letivo será realizada pelo Departamento Acadêmico ou Unidade Acadêmica a que pertence o(a) docente. E em seus artigos 7º e 8º, regulamenta que o Plano e o Relatório Individual de Trabalho (PIT/RIT) dos(das) docentes do Departamento Acadêmico ou Unidade Acadêmica, deverão ser submetidos para aprovação do Conselho Técnico Administrativo (CTA). Bem como, cabe ao Departamento Acadêmico ou Unidade Acadêmica determinar o prazo para que os(as) docentes apresentem seus planos de trabalho por período letivo e anual. O Capítulo VI, que é composto dos artigos 36 ao 41, trata especificamente do plano individual de trabalho e relatório individual de trabalho.
Desta forma, consideramos que a recomendação foi atendida, por ficar especificado na Resolução n. 042/2020, que os Diretores dos Departamentos e Unidades Acadêmicas são efetivamente os responsáveis em verificar o cumprimento da carga horária de ensino pelos docentes, bem como de estabelecer os prazos para os docentes submeterem o PIT/RIT, para análise por comissão designada e aprovação no Conselho Técnico Administrativo (CTA), que é o órgão deliberativo máximo dos Departamentos e Unidades Acadêmicas.</t>
  </si>
  <si>
    <t>Conforme manifestação apresentada, fica demonstrada a atuação da gestão da UFRPE em aprimorar seus controles relativos atuação docente, inclusive de cumprimento de jornada de trabalho conforme  Resolução n. 042/2020. Portanto, recomendação atendida.</t>
  </si>
  <si>
    <t>Que a PRPPG remodele o processo de gestão dos bens adquiridos com recursos da FINEP, refazendo seu mapeamento, identificando seus principais riscos inerentes e estabelecendo controles eficientes e efetivos para mitigar esses riscos.</t>
  </si>
  <si>
    <t>Em resposta a solicitação de recomendação de Auditoria Interna – AUDIN/UFRPE, Recomendação 02 - 830205, que versa sobre: “RECOMENDAÇÃO 02 - 830205: Que a PRPPG remodele o processo de gestão dos bens adquiridos com recursos da FINEP, refazendo seu mapeamento, identificando seus principais riscos inerentes e estabelecendo controles eficientes e efetivos para mitigar esses riscos.”, informamos que foi concluído com o auxílio da Coordenadoria de Modernização Organizacional - CMO/PROPLAN/UFRPE, o mapeamento dos processos de Convênio firmado entre a UFRPE/FINEP/FADURPE, a saber: Processo 1: Gestão de bens adquiridos com recursos da FINEP; Processo 2: Compra de bens/equipamentos ; Processo 3: Prestação de contas; Processo 4: Tombamento dos bens/equipamentos; Processo 5: Levantamento dos bens/equipamentos, conforme diagramas dos processos mapeados disponíveis no site da PROPLAN, que podem ser acessados no link http://ww2.proplan.ufrpe.br/br/content/processos-mapeados. Entretanto, como o término previsto para a conclusão da gestão de risco dos processos supracitados com a Coordenadoria de Gestão de Risco (CGR)/ PROPLAN/UFRPE é abril de 2022, solicitamos a prorrogação de prazo desta RA, por entendermos que o atendimento da recomendação depende do cumprimento da RA - 830200. Isto posto, informamos que o prazo previsto para atendimento da Recomendação 02 – 830205 será outubro de 2022.</t>
  </si>
  <si>
    <t xml:space="preserve">Em sua resposta o setor informa os procedimentos já iniciados e solicita prorrogação de prazo até outubro de 2022 para o atendimento pleno da recomendação.
Portanto, recomendação mantida. Orientamos, ainda, que o gestor apresente até o final de 2021 as ações que foram desenvolvidas no segundo semestre desse ano. Ao final desse prazo a AUDIN verificará as ações que serão pertinentes, face ao posicionamento apresentado pelo gestor nessa data (31/12/2021). Prorrogamos, portanto, o prazo limite para atendimento da presente recomendação, na condição da apresentação de novo posicionamento pelo gestor em 31/12/2021, bem como da apresentação de um plano de ação demonstrando como e quando se dará o atendimento da recomendação. </t>
  </si>
  <si>
    <t>Que a PRPPG melhore a estrutura da COPESQ aumentando o quantitativo de servidores e programe um plano anual de capacitação dos servidores nesse setor.</t>
  </si>
  <si>
    <t xml:space="preserve">   Em resposta a solicitação de recomendação de Auditoria Interna – AUDIN/UFRPE, Recomendação 03 – 830206, que versa sobre: “RECOMENDAÇÃO 03 - 830206: Que a PRPPG melhore a estrutura da COPESQ aumentando o quantitativo de servidores e programe um plano anual de capacitação dos servidores nesse setor”, além das informações já fornecidas neste sistema, informamos que o setor COPESQ/NUPESQ/IPÊ já solicitou junto a Pró-Reitoria de Gestão de Pessoas – PROGEPE/UFRPE, o remanejamento interno de servidores da Instituição para atenuar, ou até dirimir a carência de servidores do COPESQ/NUPESQ/IPÊ, conforme processo 23082.011833/2021-71, em anexo.
Sobre o plano anual de capacitação dos servidores do COPESQ/NUPESQ/IPÊ para o ano de 2021, este encontra-se descrito no Ofício nº 03/2021 - Núcleo de Pesquisa - NUPESQ/IPÊ/UFRPE, já anexado a este sistema juntamente com o Plano de Desenvolvimento de Pessoas – 2021 da Pró-Reitoria de Gestão de Pessoas – PROGEPE/UFRPE. 
Anexos:
 Processo_3082 011833_2021_71.pdf                                                                                                                                                                    </t>
  </si>
  <si>
    <t>Após analises feitas nos documentos fornecidos pelo gestor em sua manifestação complementar, essa Auditoria entende pela manutenção da recomendação.
Anteriormente foi apresentado um plano de capacitação dos servidores da COPESQ/NUPESQ/IPÊ para o ano de 2021.  Em seu posicionamento atual o setor complementa que já solicitou junto a Pró-Reitoria de Gestão de Pessoas – PROGEPE/UFRPE, o remanejamento interno de servidores da Instituição para atenuar, ou até dirimir a carência de servidores do COPESQ/NUPESQ/IPÊ, conforme processo 23082.011833/2021-71 (em anexo as respostas).
Dessa maneira, será mais oportuno em um próximo ciclo de monitoramento avaliar a efetividade das ações do setor para o pleno atendimento da recomendação. No próximo monitoramento, serão avaliados o ambiente normativo (possibilidade de concurso público), o posicionamento da PROGEPE/UFRPE acerca da demanda por servidores feita pela COPESQ/NUPESQ/IPÊ, assim como a efetividade das capacitações em 2021, através da apresentação dos certificados de conclusão.
Portanto, recomendação mantida.</t>
  </si>
  <si>
    <t>RA 05/2011</t>
  </si>
  <si>
    <t>6</t>
  </si>
  <si>
    <t>6.1</t>
  </si>
  <si>
    <t>Ausência de padronização na estrutura organizacional da UFRPE, acarretando fragilidades no processo de criação do Inventário.</t>
  </si>
  <si>
    <r>
      <rPr>
        <rFont val="Calibri, Arial"/>
        <color rgb="FF000000"/>
        <sz val="9.0"/>
      </rPr>
      <t xml:space="preserve"> Recomenda-se à</t>
    </r>
    <r>
      <rPr>
        <rFont val="Calibri, Arial"/>
        <b/>
        <color rgb="FF000000"/>
        <sz val="8.0"/>
      </rPr>
      <t xml:space="preserve"> PROPLA</t>
    </r>
    <r>
      <rPr>
        <rFont val="Calibri, Arial"/>
        <color rgb="FF000000"/>
        <sz val="8.0"/>
      </rPr>
      <t>N, com o apoio da PROAD e da SUGEP, a apresentação de estudo conclusivo da estrutura organizacional atualizada desta IFES, no qual devem ser consideradas as informações contidas no Sistema de Informações Organizacionais da Administração Pública Federal – SIORG;</t>
    </r>
  </si>
  <si>
    <t>PROPLAN</t>
  </si>
  <si>
    <t>Conforme item 7.12 do Parecer Técnico n. 006/2020 CMO/PROPLAN, registra-se que a CMO,  em 2020, finalizou a atualização da estrutura da UFRPE no SIORG que dependia da publicação dos regimentos internos de todas as unidades. Atualmente a estrutura da UFRPE encontra-se atualizada no SIORG, sincronizada com o EORG e sem nenhuma pendência segundo informado pelo Ministério da Economia. A estrutura atual pode ser consultada na área aberta do
SIORG no endereço https://siorg.planejamento.gov.br/siorg-cidadaowebapp/pages/listar_orgaos_estruturas/listar_orgaos_estruturas.jsf. 
Segue anexo o Parecer Técnico nª 006/2020 CMO/PROPLAN.
Anexos:
 PARECER Nº 006_2020-AUDIN (RELATÓRIO DE AUDITORIA 2011).pdf</t>
  </si>
  <si>
    <t xml:space="preserve">Em seu posicionamento, o Gestor descreve que “finalizou a atualização da estrutura da UFRPE no SIORG que dependia da publicação dos regimentos internos de todas as unidades.” 
Para tanto, o Gestor apresentou o Parecer Técnico n. 006/2020 CMO/PROPLAN, descrevendo todas às ações internas realizadas para o atendimento da recomendação.
Destarte, no item 7.12, do Parecer em tela, está inserida a seguinte informação: “Atualmente a estrutura da UFRPE encontra-se atualizada no SIORG, sincronizada com o EORG e sem nenhuma pendência segundo informado pelo Ministério da Economia.” 
Entretanto, não foi apresentado, por qual meio o Ministério da Economia manifesta essa negativa de pendências por parte da atualização na estrutura organizacional da UFRPE no SIORG.
O Gestor/CMO também apresenta um link de acesso ao SIORG, no qual estão presentes as estruturas cadastradas, (apenas as que possuem função gratificada por exigência do próprio sistema), apresenta no item 7.11 do parecer uma tabela descrevendo as Unidades (com os números das resoluções/regimentos), informa sobre a árvore estrutural que pode ser consultada no SIPAC (novo sistema de gestão da UFRPE) e apresenta os organogramas das unidades da UFRPE  que podem ser consultados no site da PROPLAN http://www.proplan.ufrpe.br/br/NODE/452.
Portanto, analisando as informações contidas no Parecer Técnico n. 006/2020 CMO/PROPLAN/UFRPE, e em seus links de acesso, consideramos a recomendação atendida.
</t>
  </si>
  <si>
    <t>ATENDIDA</t>
  </si>
  <si>
    <t>Ausência de controles e instrumentos de acompanhamento da execução de projetos FINEP por parte da COPESQ/PRPPG.</t>
  </si>
  <si>
    <t>Que a PRPPG elabore e um Plano de ação em conjunto entre a COPESQ/PRPPG, DAP/PROAD e FADURPE, e atenda o mesmo em um prazo não superior a três meses, com o objetivo de localizar, levantar a situação e regularizar os registros de todos os bens/equipamentos obtidos com recursos FINEP;</t>
  </si>
  <si>
    <t>Em decorrência da pandemia causada pelo coronavírus SARS-CoV-2 (COVID-19) e transferência do COPESQ da PRPPG para o Instituto de Inovação, Pesquisa, Empreendedorismo, Internacionalização e Relações Institucionais (IPÊ), não foi efetuada a elaboração de um Plano de ação em conjunto entre a COPESQ/PRPPG, DAP/PROAD e FADURPE. Desta forma, para que seja possível um plano de ação com o objetivo de localizar, levantar a situação e regularizar os registros dos bens/equipamentos obtidos com recursos FINEP, o Instituto IPÊ (NUPESQ) fará a articulação entre a COPESQ/NUPESQ/IPE, DAP/PROAD e FADURPE para que seja elaborado o plano de ação requerido.
Neste sentido, pretende-se:
1.	Efetuar uma reunião entre a COPESQ/NUPESQ/IPE, FADURPE (setor de compras) e Divisão de Administração Patrimonial - DAP/PROAD, para que juntos possam definir o mapeamento da efetivação dos tombamentos dos equipamentos, definido as obrigações e atividades de cada setor envolvido e, com isso, identificar quais equipamentos estão sem tombamento ou com tombamento indevido (no caso de equipamentos com convênios em andamento);
2.	A COPESQ ficará à frente do mapeamento e fará visitas in loco visando o diagnóstico das pendências de cada equipamento de acordo com a situação do convênio (se vigente ou concluído), bem como sua situação atual (em operação ou quebrado), para posteriormente, baseado no que foi coletado, reunir os setores envolvidos e tomar as providências cabíveis;
3.	Será elaborado um fluxo para patrimônio: FADURPE ? COPESQ ? DAP.
4.	A previsão para o término desta atividade é outubro de 2021 devido a necessidade de visita in loco.</t>
  </si>
  <si>
    <t>Não houve resposta do(a) gestor(a). Fica, portanto, mantida a recomendação.</t>
  </si>
  <si>
    <t>Que no caso de bens quebrados e encaixotados, a PRPPG estabeleça um Plano de ação, e atenda o mesmo em um prazo não superior a três meses, objetivando consertar e instalar esses equipamentos.</t>
  </si>
  <si>
    <t>Conforme mencionado, com a transferência do COPESQ da PRPPG para o Instituto de Inovação, Pesquisa, Empreendedorismo, Internacionalização e Relações Institucionais (IPÊ) e a pandemia do COVID-19, não foi preparado um plano de ação pela PRPPG para bens quebrados e encaixotados adquiridos com recursos FINEP.
Deste modo, a partir do diagnóstico das pendências de cada equipamento efetuado pela COPESQ/NUPESQ/IPE através de visitas in loco (previsão de término desta atividade em outubro de 2021), será verificado junto aos convênios FINEP vigentes a possibilidade de mudança de rubrica para manutenção corretiva dos equipamentos identificados nesta situação. 
Neste sentido, pretende-se:
1.	Com o diagnóstico dos equipamentos, efetuar uma lista com os equipamentos quebrados e encaixotados;
2.	Devolver os bens quebrados à FINEP cujo valor de manutenção corretiva seja próximo ao valor atual do equipamento;
3.	Caso possível, modificar a rubrica junto a FINEP dos convênios vigentes para manutenção corretiva dos demais equipamentos quebrados;
4.	Com a modificação de rubrica autorizada pela FINEP para manutenção corretiva dos demais equipamentos quebrados e definição de recurso para este fim, iniciar o reparo dos equipamentos depositados no CENAPESQ e, com a liberação das demais parcelas de convênios, expandir a manutenção corretiva dos equipamentos para os demais laboratórios da UFRPE que possuam equipamento FINEP;
5.	Para a instalação dos equipamentos encaixotados, verificar as características de instalação dos equipamentos e consultar a PROAD sobre a possibilidade do serviço;
6.	A previsão para o término desta atividade é novembro de 2021 devido a necessidade de autorização de mudança de rubrica junto a FINEP e serviço de instalação de equipamento in loco, caso seja aprovado pela PROAD.</t>
  </si>
  <si>
    <t>Que no caso dos bens em estado de abandono, não localizados ou com desvio de finalidade no seu uso, a PRPPG notifique seus responsáveis para dirimir os problemas, avalie se houve dano ao erário e estabeleça os procedimentos de apuração de responsabilidade.</t>
  </si>
  <si>
    <t>Conforme citado, com a transferência do COPESQ da PRPPG para o Instituto de Inovação, Pesquisa, Empreendedorismo, Internacionalização e Relações Institucionais (IPÊ) e a pandemia do COVID-19, não foi preparado um plano de ação pela PRPPG para bens em estado de abandono, não localizados ou com desvio de finalidade no seu uso, adquiridos com recursos FINEP.
Assim, com base no diagnóstico das pendências de cada equipamento efetuado pela COPESQ/NUPESQ/IPE através de visitas in loco (previsão de término desta atividade em outubro de 2021), será elaborado o seguinte plano de ação:
1.	Criação de uma lista com os bens em estado de abandono, não localizados ou com desvio de finalidade no seu uso, com sua respectiva situação de tombamento;
2.	Elaboração de um documento intitulado “Termo de Responsabilidade” constando informações de laboratório, nome do equipamento, número de tombamento e assinatura do responsável de todos os equipamentos adquiridos por meio de convênios FINEP;
3.	A previsão para o término desta atividade é novembro de 2021.</t>
  </si>
  <si>
    <t>Falha no planejamento de aquisição dos bens/equipamentos procedentes de convênios com a FINEP.</t>
  </si>
  <si>
    <t>Que no processo de aquisição desses bens/equipamentos adquiridos em convênios com a FINEP, a PRPPG e o respectivo Departamento beneficiário se posicionem “previamente” e se responsabilizem acerca da viabilidade estrutural e de manutenção para o recebimento dos bens.</t>
  </si>
  <si>
    <t xml:space="preserve">Conforme descrito, com a transferência do COPESQ da PRPPG para o Instituto de Inovação, Pesquisa, Empreendedorismo, Internacionalização e Relações Institucionais (IPÊ) e a pandemia do COVID-19, não foi definido pela PRPPG, um planejamento de aquisição dos bens/equipamentos procedentes de convênios com a FINEP.
Assim, visando definir tal planejamento, o COPESQ/NUPESQ/IPE conduzirá o seguinte plano de ação:
1.	Efetuar uma reunião entre a COPESQ/NUPESQ/IPE, Diretores de Departamentos, PROAD E NEMAN, para que juntos possam traçar um plano de melhorias e adequações do espaço para recebimento dos bens adquiridos com os convênios FINEP;
2.	Elaboração de um documento intitulado “Termo de Recebimento e Responsabilidade” constando informações de laboratório, departamento, nome do equipamento, número de tombamento e assinatura do responsável dos bens/equipamentos que serão adquiridos por meio de convênios FINEP;
3.	A previsão para o término desta atividade é novembro de 2021.
</t>
  </si>
  <si>
    <t>Que o NURIC participe da gestão e acompanhamento desses projetos.</t>
  </si>
  <si>
    <t>Com a transferência do COPESQ da PRPPG para o Instituto de Inovação, Pesquisa, Empreendedorismo, Internacionalização e Relações Institucionais (IPÊ) e a pandemia do COVID-19, não foi definido pela PRPPG, a participação do NURIC na gestão e acompanhamento dos convênios FINEP CTINFRA. Além disso, recentemente, o antigo NURIC, atual Núcleo de Relações Institucionais (NURI)/IPE e o COPESQ/NUPESQ/IPE passaram a constituir-se como unidades do Instituto de Inovação, Pesquisa, Empreendedorismo, Internacionalização e Relações Institucionais (IPÊ). Assim, o COPESQ/NUPESQ/IPE estará formalizando via processo, o acompanhamento dos convênios FINEP CTINFRA vigentes pelo NURI/IPE.
Para a formalização da gestão e acompanhamento dos convênios FINEP CTINFRA vigentes pelo NURI/IPE, o COPESQ/NUPESQ/IPE conduzirá o seguinte plano de ação:
1.	Digitalizar todos os documentos pertencentes aos convênios FINEP CTINFRA vigentes;
2.	Solicitar a abertura de processo via SIPAC com estes documentos digitalizados para o NURI/IPE para apreciação e posterior gestão e acompanhamento dos convênios FINEP CTINFRA;
3.	A previsão para o término desta atividade é novembro de 2021, pois a maior parte dos documentos encontram-se na forma física guardados na PRPPG/UFRPE.</t>
  </si>
  <si>
    <t>Que a PRPPG elabore proposta de norma interna que regulamente a relação em projetos que Universidade configure como beneficiário final de bens/equipamentos das agencias de financiamento para pesquisa.</t>
  </si>
  <si>
    <t>Conforme mencionado, devido a transferência do COPESQ da PRPPG para o Instituto de Inovação, Pesquisa, Empreendedorismo, Internacionalização e Relações Institucionais (IPÊ) e a pandemia do COVID-19, não foi definido pela PRPPG, uma proposta de norma interna que regulamente a relação em projetos que a UFRPE configure como beneficiário final de bens/equipamentos das agências de financiamento para pesquisa. 
Assim, visando definir tal norma interna, o COPESQ/NUPESQ/IPE conduzirá o seguinte plano de ação:
1.	Efetuar reuniões entre a COPESQ/NUPESQ/IPE, Comissão de Pesquisa dos Departamentos/Unidades e NURI/IPE, para que juntos possam propor uma minuta de norma interna;
2.	Apreciação da minuta de norma interna pelas instâncias competentes da UFRPE;
3.	A previsão para o término desta atividade é outubro de 2021.</t>
  </si>
  <si>
    <t>RA 01/2016</t>
  </si>
  <si>
    <t>Ausência de assinaturas de todos os membros nos pareceres e decisões das apurações de acumulação de cargos, empregos e funções públicas e de vínculos com empresas.</t>
  </si>
  <si>
    <t xml:space="preserve">Que todos membros da COPAAC participem das apurações relativas a acumulação de cargos,  empregos e funções públicas e de vínculos privados para evitar possíveis nulidades ou fragilidades nas análises. Caso algum membro não possa participar, o suplente deve substituí-lo.
</t>
  </si>
  <si>
    <t>COPAAC</t>
  </si>
  <si>
    <t>A UFRPE através da portaria 965/2017 de 09/08/2017 renovou os membros da Copaac. Todos os membros estão participando das reuniões e os pareceres são assinados sempre por três membros e/ou suplentes, quando necessário.
 Anexos:
  Boletim UFRPE 098-2017.pdf
  Despacho 022384-2013-87
  Processo 23082.018652-2019-51 
  Processo 027321-2019-11</t>
  </si>
  <si>
    <t>De acordo com a resposta da Copaac, bem como ação de controle para verificação do atendimento da recomendação, constatamos que todos os membros da copaac estão participando e assinando os despachos e decições da comissão. Portanto, recomendação atendida.</t>
  </si>
  <si>
    <t>RA 03/2014</t>
  </si>
  <si>
    <t>Ausência de Regimento Interno ou regimentos desatualizados.</t>
  </si>
  <si>
    <t>Que a UFRPE e todas as suas unidades organizacionais providenciem a elaboração e/ou atualização de seus regimentos internos, de modo que sejam detalhadas as reponsabilidades e competências dos mesmos.</t>
  </si>
  <si>
    <t>Em relação a esta constatação, a CMO informa que todas as unidades formais da UFRPE possuem regimento interno vigente, elaborados com base MANUAL DE PROCEDIMENTOS PARA REESTRUTURAÇÃO ORGANIZACIONAL E REGIMENTO INTERNO (em anexo). Após um esforço coletivo, coordenado pela CMO/PROPLAN, foram aprovados, em 2019 pelo Conselho Universitário, os regimentos internos de todas as unidades da UFRPE. Sendo as novas unidades criadas após este período já orientadas a elaborarem seus regimentos no momento da criação. Deste modo, pode-se afirmar que, atualmente, não existe nenhuma unidade da UFRPE, formalmente instituída, que não possua regimento interno que estabeleça finalidades e competências.
As informações sobre competências das unidades, conforme regimentos internos, estão também atualizadas no Sistema de Organização e Inovação Institucional do Governo Federal - SIORG, sistema de gestão de estrutura do Ministério da Economia.
A estrutura organizacional vigente das unidades da UFRPE é publicizada no site da PROPLAN. Tanto os organogramas quanto os regimentos internos, com finalidades e competências das diversas unidades, podem ser acessados no site da PROPLAN através dos links que seguem: http://ww2.proplan.ufrpe.br/br/content/organogramas-da-ufrpe-e-de-suas-unidades
http://ww2.proplan.ufrpe.br/br/content/resolu%C3%A7%C3%B5es-consu-2019
http://ww2.proplan.ufrpe.br/br/content/resolu%C3%A7%C3%B5es-consu-2020
Anexos:
 MANUAL DE PROCEDIMENTOS_VERSÃO FINAL_DIAGRAMADO.pdf</t>
  </si>
  <si>
    <t xml:space="preserve">De acordo com a  manifestação da PROPLAN e verificadas pela AUDIN em termos amostrais nos links informados, no sentido de que todas as unidades organizacionais tiveram seus regimentos criados/atualizados em conformidade com o MANUAL DE PROCEDIMENTOS PARA REESTRUTURAÇÃO ORGANIZACIONAL E REGIMENTO INTERNO da PROPLAN. Reforçou-se também o esforço do CMO/PROPLAN em coordenar essa ação. Nesse sentido,  foram aprovados, em 2019 pelo Conselho Universitário, os regimentos internos de todas as unidades da UFRPE.
 Em relação ao Regimento geral da UFRPE, em que pese a PROPLAN não ter se manifestado a respeito, é de conhecimento da AUDIN que existe recomendação similar da CGU, cujas ações estão sendo informadas pela UFRPE. Dessa forma, iremos considerar atendida a recomendação, ressalvando-se que a atualização do regimento geral da UFRPE já está sendo acompanhado por recomendação da CGU no Id  806965.
</t>
  </si>
  <si>
    <t>RA 01/2018</t>
  </si>
  <si>
    <t>Intempestividade na prestação de contas de suprimento de fundos.</t>
  </si>
  <si>
    <t>Que a GCF notifique o agente suprido previamente ao vencimento da data de prestação de contas, em tempo hábil, alertando-o acerca da iminência data de vencimento, e das consequências para os casos de descumprimento, do prazo de prestação de contas do suprimento de fundos.</t>
  </si>
  <si>
    <t>GCF</t>
  </si>
  <si>
    <t>A Gerência de Contabilidade e Finanças tem feito o acompanhamento sistemático das prestações de contas, inclusive no próprio formulário de Pedido de Concessão de Suprimento de Fundos (disponível no website www.gcf.ufrpe.br), já vem estabelecido o prazo para prestação de contas. A GCF também emite um alerta para os supridos sobre o prazo da prestação de contas. Esse alerta é enviado por e-mail. Além dessas medidas, a PROAD emitiu a Portaria 25 de 27/03/2020, que trata da fixação de limites para concessão de suprimento de fundos e para os pagamentos individuais de despesas de pequeno vulto e estabelece prazos para aplicação e prestação de contas. Desta forma, reiteramos a manifestação de que a recomendação já vem sendo plenamente atendida desde 2017.</t>
  </si>
  <si>
    <t>A GCF adotou medidas visando atender a recomendação, as quais entendemos ser as medidas adequadas. Consideramos que a recomendação foi atendida.</t>
  </si>
  <si>
    <t>Realizar automaticamente a tomada de contas quando o agente suprido não atender o prazo estabelecido para prestação de contas de suprimento de fundos, sem prejuízo das providências administrativas para apuração das responsabilidades, conforme item 11.2.1 da Macrofunção 021121 – Suprimento de Fundos.</t>
  </si>
  <si>
    <t>Informamos que, até a presente data, em todos os processos de concessão de suprimento de fundos foram devidamente apresentados os processos de prestação de contas, tendo sido devidamente analisados pelo Departamento de Contabilidade e pela Reitoria da UFRPE, não havendo nenhum servidor que não tenha cumprido seu dever constitucional de prestar contas. Assim, conforme já manifestado anteriormente à AUDIN (Doc 1 em anexo), a GCF já mantém pleno controle de monitoramento dos prazos que os supridos devem respeitar, bem como vem notificando os supridos que atrasam a prestação de contas (Doc 1 em anexo), mas, até a presente data, conforme já mencionado anteriormente, todos os servidores notificados cumpriram efetivamente seu dever de prestar contas, não havendo elementos para instauração de Tomada de Conta Especial quando as contas são efetivamente prestadas. Portanto, como manifestado desde 2018, tal recomendação pode ser considerada como atendida.</t>
  </si>
  <si>
    <t xml:space="preserve">Ante as práticas de controle e à baixa probabilidade da não entrega da prestação de constas (pelos supridos) apresentadas pelo Gestor, entendemos que a presente recomendação deve ser considerada concluída. </t>
  </si>
  <si>
    <t>RA 02/2018</t>
  </si>
  <si>
    <t>Ausência da atuação dos fiscais na execução de convênios.</t>
  </si>
  <si>
    <t>Que o NURIC  implemente mecanismos  de controle  com o objetivo de  constatar e registrar os procedimentos dos fiscais  designados para acompanhar a execução dos convênios firmados entre a UFRPE  e  FADURPE.</t>
  </si>
  <si>
    <t>NURI</t>
  </si>
  <si>
    <t>-</t>
  </si>
  <si>
    <t>Não observância do principio da segregação de funções durante a execução dos convênios.</t>
  </si>
  <si>
    <t>Que o NURIC  implemente mecanismos  de controle,  com o objetivo de  garantir à obediência  ao princípio da segregação de funções durante a execução das despesas dos convênios.</t>
  </si>
  <si>
    <t>Carência de planejamento e fragilidade nos controles ocasionando prática de fracionamento de despesas e indícios de manipulação nas cotações de preços.</t>
  </si>
  <si>
    <t>Que o NURIC implante rotinas de controle que orientem os executores a realizarem um planejamento prévio de seus gastos anuais, com o objetivo de  viabilizar a realização de processo licitatório, de modo a evitar fracionamento de despesas.</t>
  </si>
  <si>
    <t xml:space="preserve">
Não houve resposta do(a) gestor(a). Fica, portanto, mantida a recomendação.</t>
  </si>
  <si>
    <t>Que NURIC implemente controles de fiscalização e acompanhamento nas cotações de preços utilizadas nos casos de compras diretas na execução dos convênios.</t>
  </si>
  <si>
    <t>Que o NURIC avalie  nas prestações de contas, se nos casos de fracionamento de despesas e  cotação de preços nos convênios auditados nesse trabalho,  houve dano ao erário. Comprovado o dano ao erário, proceder no sentido de glosar às despesas e apurar  responsabilidades de quem deu causa ao prejuízo.</t>
  </si>
  <si>
    <t>RA 01/2017</t>
  </si>
  <si>
    <t>Elevado consumo de água em contas da COMPESA de matrícula nº 105957577</t>
  </si>
  <si>
    <r>
      <rPr>
        <rFont val="Calibri, Arial"/>
        <color rgb="FF000000"/>
        <sz val="8.0"/>
      </rPr>
      <t xml:space="preserve">1) </t>
    </r>
    <r>
      <rPr>
        <rFont val="Calibri, Arial"/>
        <color rgb="FF00000A"/>
        <sz val="8.0"/>
      </rPr>
      <t xml:space="preserve">Que a </t>
    </r>
    <r>
      <rPr>
        <rFont val="Calibri, Arial"/>
        <b/>
        <color rgb="FF00000A"/>
        <sz val="8.0"/>
      </rPr>
      <t>DELOGS</t>
    </r>
    <r>
      <rPr>
        <rFont val="Calibri, Arial"/>
        <color rgb="FF00000A"/>
        <sz val="8.0"/>
      </rPr>
      <t xml:space="preserve"> analise a viabilidade de construção de poço(s) artesiano(s), com a capacidade necessária para abastecer a área contemplada pela atual conta da COMPESA de matrícula 105957577; </t>
    </r>
  </si>
  <si>
    <t>DELOGS</t>
  </si>
  <si>
    <t>Neste dia 08 de setembro de 2021 ocorreu uma reunião presencial com o novo coordenador de Manutenção do DELOGs e este com o Técnico em saneamento e meio ambiente da Manutenção sobre a manifestação em relação a necessidade de economia de água e de recursos financeiros públicos da UFRPE. Informamos que em breve será concluído o estudo e um cronograma de execução para abertura de 2 a 3 poços artesianos no setor do hidrômetro/conta citado na manifestação. Assim sendo, o setor de manutenção irá conduzir a abertura dos poços mediante a contratação legal de empresa especializada, dependendo apenas de saldo de empenhos necessários para o pagamento do serviço. Além disso, o Setor de manutenção vai trabalhar na fiscalização até a entrega do poços em funcionamento. Concluída essa parte, o Delogs irá solicitar a Pró-reitoria de administração - PROAD, o cancelamento do contrato desse hidrômetro com a Compesa. A previsão é que ainda em 2021 teremos esses poços abertos e funcionando.</t>
  </si>
  <si>
    <t>O gestor descreve que o Delogs  está em processo de planejamento de um cronograma para construção de 2 a 3 poços artesianos na UFRPE. O mesmo estima que ainda esse ano de 2021 os poços estarão em funcionamento. No entanto, não foi apresentado nenhum plano de ação concreto para o pleno atendimento da recomendação.
Portanto, recomendação mantida até o próximo monitoramento.</t>
  </si>
  <si>
    <r>
      <rPr>
        <rFont val="Calibri, Arial"/>
        <color rgb="FF000000"/>
        <sz val="8.0"/>
      </rPr>
      <t>2)</t>
    </r>
    <r>
      <rPr>
        <rFont val="Calibri, Arial"/>
        <color rgb="FF000000"/>
        <sz val="8.0"/>
      </rPr>
      <t xml:space="preserve"> </t>
    </r>
    <r>
      <rPr>
        <rFont val="Calibri, Arial"/>
        <color rgb="FF00000A"/>
        <sz val="8.0"/>
      </rPr>
      <t xml:space="preserve">Que a </t>
    </r>
    <r>
      <rPr>
        <rFont val="Calibri, Arial"/>
        <b/>
        <color rgb="FF00000A"/>
        <sz val="8.0"/>
      </rPr>
      <t>UFRPE</t>
    </r>
    <r>
      <rPr>
        <rFont val="Calibri, Arial"/>
        <color rgb="FF00000A"/>
        <sz val="8.0"/>
      </rPr>
      <t>, por meio dos setores competentes, realize campanhas de conscientização, mediante, por exemplo, a utilização de informativos e/ou cartazes educativos para sensibilização da comunidade universitária (alunos, servidores e demais colaboradores) quanto à necessidade do uso racional de água nesta IFES.</t>
    </r>
  </si>
  <si>
    <t>PROAD</t>
  </si>
  <si>
    <t>Atendimento parcial da coleta seletiva solidária e vigência expirada da portaria que constituiu a comissão para implantação e supervisão desta ação</t>
  </si>
  <si>
    <r>
      <rPr>
        <rFont val="Calibri, Arial"/>
        <color rgb="FF000000"/>
        <sz val="8.0"/>
      </rPr>
      <t>2) Que a</t>
    </r>
    <r>
      <rPr>
        <rFont val="Calibri, Arial"/>
        <b/>
        <color rgb="FF000000"/>
        <sz val="8.0"/>
      </rPr>
      <t xml:space="preserve"> UFRPE</t>
    </r>
    <r>
      <rPr>
        <rFont val="Calibri, Arial"/>
        <color rgb="FF000000"/>
        <sz val="8.0"/>
      </rPr>
      <t>, junto aos setores competentes, adote as medidas necessárias para estender a coleta seletiva solidária às unidades que ainda não a tem.</t>
    </r>
  </si>
  <si>
    <t>Atendimento parcial da coleta seletiva</t>
  </si>
  <si>
    <r>
      <rPr>
        <rFont val="Calibri, Arial"/>
        <color rgb="FF000000"/>
        <sz val="8.0"/>
      </rPr>
      <t>1)</t>
    </r>
    <r>
      <rPr>
        <rFont val="Calibri, Arial"/>
        <color rgb="FF000000"/>
        <sz val="8.0"/>
      </rPr>
      <t xml:space="preserve"> </t>
    </r>
    <r>
      <rPr>
        <rFont val="Calibri, Arial"/>
        <color rgb="FF00000A"/>
        <sz val="8.0"/>
      </rPr>
      <t xml:space="preserve">Que a </t>
    </r>
    <r>
      <rPr>
        <rFont val="Calibri, Arial"/>
        <b/>
        <color rgb="FF00000A"/>
        <sz val="8.0"/>
      </rPr>
      <t>UFRPE</t>
    </r>
    <r>
      <rPr>
        <rFont val="Calibri, Arial"/>
        <color rgb="FF00000A"/>
        <sz val="8.0"/>
      </rPr>
      <t xml:space="preserve">, junto aos setores competentes, adote as medidas necessárias para estender a </t>
    </r>
    <r>
      <rPr>
        <rFont val="Calibri, Arial"/>
        <color rgb="FF00000A"/>
        <sz val="8.0"/>
        <u/>
      </rPr>
      <t>coleta seletiva</t>
    </r>
    <r>
      <rPr>
        <rFont val="Calibri, Arial"/>
        <color rgb="FF00000A"/>
        <sz val="8.0"/>
      </rPr>
      <t xml:space="preserve"> às demais unidades desta IFES que ainda não a tem, a exemplo do Departamento de Pesca, da Estação Experimental de Pequenos Animais de Carpina (EEPAC) e da Estação Ecológica de Tapacurá (EET);</t>
    </r>
  </si>
  <si>
    <r>
      <rPr>
        <rFont val="Calibri, Arial"/>
        <color rgb="FF000000"/>
        <sz val="8.0"/>
      </rPr>
      <t>4)</t>
    </r>
    <r>
      <rPr>
        <rFont val="Calibri, Arial"/>
        <color rgb="FF000000"/>
        <sz val="8.0"/>
      </rPr>
      <t xml:space="preserve"> </t>
    </r>
    <r>
      <rPr>
        <rFont val="Calibri, Arial"/>
        <color rgb="FF00000A"/>
        <sz val="8.0"/>
      </rPr>
      <t xml:space="preserve">Que a </t>
    </r>
    <r>
      <rPr>
        <rFont val="Calibri, Arial"/>
        <b/>
        <color rgb="FF00000A"/>
        <sz val="8.0"/>
      </rPr>
      <t>UFRPE</t>
    </r>
    <r>
      <rPr>
        <rFont val="Calibri, Arial"/>
        <color rgb="FF00000A"/>
        <sz val="8.0"/>
      </rPr>
      <t>, por meio dos setores competentes, realize campanhas de conscientização, mediante, por exemplo, a utilização de informativos e/ou cartazes educativos para sensibilização da comunidade universitária (alunos, servidores e demais colaboradores) quanto à importância do correto descarte, de modo a evitar riscos ao meio ambiente.</t>
    </r>
  </si>
  <si>
    <t>Ausência de Código de Ética e conduta da UFRPE.</t>
  </si>
  <si>
    <t>Que a UFRPE conclua seu código de ética, de modo a definir as diretrizes de conduta aceitas pela Instituição, adequando-se aos seus interesses e ao da Administração Pública em geral.</t>
  </si>
  <si>
    <t>De início, se faz necessário esclarecer que a Comissão de Ética, assim como a Gestão Superior da UFRPE, passou por mudança de seus gestores em pleno período pandêmico. Entretanto, para evidenciar as ações da UFRPE no sentido de atender a recomendação 831145, encaminhamos o OFÍCIO Nº 04/2021/CE/UFRPE, com o Plano de Ação para Elaboração do Código de Ética/Conduta da UFRPE e previsão de encaminhamento à Reitoria para Aprovação no CONSU em meados de dezembro de 2021.</t>
  </si>
  <si>
    <t xml:space="preserve">Verificamos que a gestão da UFRPE apresentou em sua resposta um plano de ação, através do qual demonstra como e quando aprovará o Código de Ética/Conduta da UFRPE. Revisaremos, portanto, o tempo limite para atendimento da presente recomendação para 31/12/2021, conforme plano apresentado através do OFÍCIO Nº 04/2021/CE/UFRPE. </t>
  </si>
  <si>
    <t>RA 02/2013</t>
  </si>
  <si>
    <t>Falhas no acompanhamento e fiscalização da execução contratual.</t>
  </si>
  <si>
    <t xml:space="preserve">Recomenda-se ao gestor do Contrato 17/2012 o seu fiel cumprimento, particularmente no que estabelece o item 9.2 da cláusula nona quando trata do Acordo de Nível de Serviço, orientando os fiscais responsáveis pela sua elaboração, de forma a garantir a qualidade dos serviços que são prestados;
</t>
  </si>
  <si>
    <t>Segue resposta no documento comprobatório, em anexo.
Anexos:
 Resposta E-aud 831173.docx</t>
  </si>
  <si>
    <t xml:space="preserve">A recomendação trata especificamente item 9.2 da cláusula nona, que reza sobre o controle e fiscalização da execução do Contrato nº 17/2012.
Em seu posicionamento, o Gestor descreve que “O contrato nº 17/2012, referente aos serviços de limpeza e conservação, não está mais vigente. O mesmo foi substituído pelo contrato nº 06/2019 (Processo Administrativo nº 23082.014292/2018-38) firmado com a Serval Serviços.”
 O Gestor também descreve que o antigo instrumento para o acompanhamento da qualidade dos serviços, “Acordo de Nível de Serviço”, foi substituído por força normativa da IN nº 05/2017, pela ferramenta denominada “Instrumento de Medição de Resultado – IMR”. 
No contrato atual vigente o Gestor informa que o IMR está sendo preenchido mensalmente pela gestão do contrato. O mesmo apresentou como documentos comprobatórios os IMRs dos meses julho, agosto e setembro de 2020, referentes ao atual contrato de limpeza e conservação com a empresa Serval Serviços.
Portanto, analisando os documentos referentes aos controles realizados pelo Gestor no atual contrato de limpeza e conservação, a Unidade de Auditoria entende que a recomendação está atendida. 
Registra-se que a recomendação foi elaborada há mais de 7 sete anos. </t>
  </si>
  <si>
    <t>Ausência ou insuficiência de normas internas nas unidades organizacionais.</t>
  </si>
  <si>
    <t>Que a UFRPE incentive a criação e divulgação de normas de procedimentos e instruções operacionais de modo a fortalecer o ambiente de controle da Universidade e suas unidades organizacionais e minimizar os riscos a que estão submetidas.</t>
  </si>
  <si>
    <t xml:space="preserve">A Coordenadoria de Modernização Organizacional - CMO (PROPLAN) desde 2013 vem fortalecendo e implementando ações relacionadas ao estabelecimento de normas internas na UFRPE.  O primeiro passo foi a elaboração de plano de trabalho para definir ações específicas sobre a macroestrutura organizacional da UFRPE. 
A execução deste plano compreendeu:
Realização de um diagnóstico de estrutura organizacional - Demonstrou que a maioria das unidades da UFRPE não era formalmente instituída, através de resolução aprovada pelo CONSU, e não possuíam regimento interno vigente, além disso identificou que as informações sobre as unidades nos sistemas estruturantes não estavam atualizadas.
Realização de estudo do organograma da UFRPE - Identificou uma série de incorreções e elementos de ajuste no organograma vigente em 2014;
Proposição de atualização da estrutura organizacional da UFRPE - Através de formalização de unidades que funcionavam sem resolução de criação; aprovação de regimentos internos; e ajuste e organização de organogramas; atualização das informações da UFRPE nos sistemas estruturantes (SIORG, SIAPE, SIG@).
Em virtude do diagnóstico de estrutura, a CMO priorizou a construção de um documento que orientasse a atualização de estrutura, nesse sentido elaborou e publicou o MANUAL DE PROCEDIMENTOS PARA REESTRUTURAÇÃO ORGANIZACIONAL E REGIMENTO INTERNO (em anexo). Este documento foi criado como instrumento de apoio à gestão com a finalidade de fornecer orientações técnicas para as unidades organizacionais da universidade. Estas orientações estão relacionadas às atividades de reestruturação organizacional - como elaboração de regimento interno e alteração ou definição de estrutura organizacional - com posterior construção de organograma. A partir da publicação deste manual, em 2015, a CMO fortaleceu e divulgou a necessidade de que todas as unidades organizacionais da UFRPE construíssem e aprovassem seus regimentos internos, conforme as instruções apresentadas no manual. 
Após um esforço coletivo da instituição, foi possível atingir em 2019, o resultado planejado pela CMO no plano de trabalho, qual seja todas as unidades organizacionais da UFRPE formalmente instituídas, através de resolução aprovada pelo CONSU, com respectivos regimentos internos.
Além da coordenação da elaboração e aprovação de todos os regimentos internos de unidades da UFRPE, a CMO atuou na proposição e análise de normas de internas relacionadas às mais diversas atividades, dentre elas:
- IN 002/2017 (Estabelece procedimentos para inclusão de programas de pós-graduação stricto sensu na estrutura organizacional da UFRPE); 
- Estudo crítico sobre processo estatuinte;
- Modelo de Regimento Departamentos Acadêmicos (Resolução CONSU n°29/2019 e  62/2020); 
- Estudo sobre Gestão de Bens Imóveis da UFRPE; 
- Guia prático do Planejamento Estratégico;
- Manual para inserção de informações no site;
- Política de Gestão de Riscos;
- Política de Planejamento; 
- Política de Gestão de Processos; 
- Resolução que estabelece regras e procedimentos para assinatura de documentos e para o cadastramento de usuários externos à UFRPE, no Sistema Integrado de Patrimônio, Administração e Contratos; 
- Resolução de criação de Comitê Gestor e Instituição da Política de Privacidade e Proteção de Dados Pessoais. 
É importante destacar que apesar da restrição de pessoal na CMO/PROPLAN, unidade composta por apenas duas servidoras, foi possível com esforço contínuo da equipe avançar no planejamento, execução de propostas de normatização relacionadas a sua área de atuação, qual seja estrutura organizacional e gestão de processos. No período de cinco anos é notório o avanço na construção de normatizações e início de mudança de cultura organizacional, incentivado e fortalecido pela CMO/PROPLAN. Entretanto, nota-se que a instituição precisa avançar na normatização em diversas áreas de atuação que não estão no âmbito de competência da CMO/PROPLAN.
A PROPLAN, através da Coordenadoria de Gestão de Riscos (CGR), assessorou a alta gestão no avanço de melhorias no que diz respeito a implementação do Gerenciamento de Riscos nas Unidades Organizacionais.
A temática de Gestão de Riscos na Instituição foi iniciada em fevereiro de 2017, através da criação do COMITÊ DE GOVERNANÇA, GESTÃO DE RISCOS E CONTROLE INTERNO (Portaria Nº 185/2017-GR, de 14 de fevereiro de 2017) e com a publicação da primeira Política de Gestão de Riscos (Resolução Consu nº 022/2017) em abril do mesmo ano. Desde então a CGR/PROPLAN contribuiu na atualização de uma nova  Política de Gestão de Riscos (Resolução n° 037 do CONSU de 11 de abril de 2019) e criou o Plano e Manual de Gestão de Riscos , foi criada também a ferramenta denominada Planilha Documentadora com a finalidade de operacionalizar o gerenciamento de riscos pelas Unidades Organizacionais. 
A CGR/PROPLAN elaborou, com a contribuição das Unidades Organizacionais envolvidas no tema, o PLANO DE INTEGRIDADE da UFRPE, importante na melhoria da governança da Instituição.
Segue link com toos os documentos citados http://ww2.proplan.ufrpe.br/br/content/comit%C3%AA-de-governan%C3%A7a-gest%C3%A3o-de-riscos-e-controle-interno
A CGR/PROPLAN também apoia os trabalhos do COMITÊ DE GOVERNANÇA, bem como apoia e assessora as Unidades Organizacionais na construção do gerenciamento de riscos de seus processos. Foi realizado o gerenciamento de riscos em processos da PROGESTI, UEADTec, PROPLAN, PROGEPE. Atualmente, está em fase de implementação a Gestão de Riscos em processos do NUPESQ/IPÊ.
A Instituição pretende disseminar a cultura do gerenciamento de riscos em todas as suas Unidades Organizacionais, a partir dos processos operacionais, até chegar a um estágio mais avançado. Quando pretende alcançar o nível estratégico (através de uma metodologia “down up”). </t>
  </si>
  <si>
    <t>Conforme informações apresentadas pela PROPLAN percebe-se um grande avanço e um esforço da CMO/PROPLAN em promover várias ações para fortalecimento do ambiente de controle da UFRPE. No entanto, em concordância com o posicionamento da PROPLAN  entendemos também que  a instituição precisa avançar na normatização  de diversas áreas de atuação. Nesse sentido, entendemos ser necessário manter a recomendação para acompanhar a progressão das ações da UFRPE para as áreas ainda não alcançadas.</t>
  </si>
  <si>
    <t>Ausência das condições necessárias para o exercício da fiscalização contratual.</t>
  </si>
  <si>
    <t xml:space="preserve">Recomenda-se ao gestor do Contrato 17/2012 que evite a indicação de um único servidor para a função de fiscalizar mais de um contrato, propiciando uma adequada carga de trabalho de forma a contribuir para a eficiência na execução das tarefas;
</t>
  </si>
  <si>
    <t>Segue resposta no documento comprobatório, em anexo.
Anexos:
 Resposta E-aud 831179.docx</t>
  </si>
  <si>
    <t>O Gestor informa que a “situação anterior não persiste, o Contrato nº06/2019 (que substituiu o CT 12/2012) possui, além da figura do Gestor de Contrato e do Fiscal administrativos, oito fiscais setoriais, um para cada unidade ou estação da UFRPE”. Ou seja, segundo o Gestor, no contrato atual não permanece o problema constatado à época do relatório nº 02/2013.</t>
  </si>
  <si>
    <t>Ausência de mapeamento de processos que definam os processos críticos das Unidades Organizacionais.</t>
  </si>
  <si>
    <t>Que a UFRPE incentive a realização do mapeamento dos processos das suas unidades organizacionais, incluindo seus processos críticos, visto que podem causar prejuízos às atividades da Instituição.</t>
  </si>
  <si>
    <t>A gestão de processos começou a ser implementada na UFRPE a partir de 2013, com reformulação da Pró-reitoria de Planejamento e Desenvolvimento Institucional (PROPLAN) e criação da Coordenação de Processos e Estruturas Organizacionais (CPEO). A CPEO foi criada com a finalidade aprimorar as práticas de gestão da UFRPE, por meio do estudo de soluções integradas para os problemas administrativos e organizacionais. A partir de 2014, a CPEO iniciou o planejamento da gestão de processos e o mapeamento das atividades das unidades. E, até 2020, foram mapeados 42 processos de diversas unidades da UFRPE. Foram realizados esforços para o mapeamento de processos relacionados aos macroprocessos finalísticos da UFRPE. Dentre eles, destacam-se o mapeamento da elaboração do CENSO, cadastro de estrutura organizacional no SIG@, de inclusão de programas de pós-graduação na estrutura organizacional da UFRPE e do requerimento de certidão de tempo de contribuição. 
Como parte do processo de amadurecimento e reflexão sobre suas competências, a CPEO transformou-se na Coordenadoria de Modernização Organizacional – CMO. A referida unidade propôs uma ação inovadora, com o objetivo de traçar estratégias e planejar a gestão de processos na UFRPE, de maneira mais eficiente e participativa. Nesse sentido, propôs a elaboração da Política de Gestão de Processos - PGPROCESSOS, aprovada através da Resolução CONSU Nº54/2020 (em anexo), com objetivo orientar o mapeamento, avaliação, monitoramento e disseminação dos fluxos das atividades realizadas na UFRPE, contribuindo para o alcance dos objetivos institucionais, por meio da inclusão do mapeamento dos processos como subsídio à tomada de decisões em todos os níveis da Instituição.
A PGPROCESOS determina a elaboração anual do Plano de Gestão de Processos, documento que formaliza e comunica o planejamento de mapeamento de atividades para o ano, além de informar os critérios utilizados para tal definição e metodologia que será utilizada. Conforme preconiza a PGPROCESSOS, compete ao Comitê de Governança, Gestão de Riscos e Controle Interno, no Plano de Gestão de Processos, definir, anualmente, a ordem de prioridade dos processos que serão mapeados. E, compete à CMO definir metodologia de gerenciamento de processos e coordenar as atividades de mapeamento junto às unidades da UFRPE. 
O Plano de Gestão de Processos UFRPE 2021 apresentou, na tabela 2, a listagem de processos que serão mapeados em 2021, totalizando 25 processos. Até o mês de agosto de 2021, já estavam finalizados e validados pelas unidades 15 processos dos 25 que se planejou mapear. Os processos mapeados pela CMO/PROPLAN e validados pelas unidades são publicados periodicamente no site da PROPLAN e podem ser acessados por qualquer cidadão através do link http://ww2.proplan.ufrpe.br/br/content/processos-mapeados
Anexos:
 RECU054.2020 POLITICA GESTAO DE PROCESSOS.pdf</t>
  </si>
  <si>
    <t>Inicialmente esclarecemos que quando realizamos o trabalho em 2014 a PROPLAN tinha se posicionado sobre a dificuldade em realizar o trabalho de Mapeamento dos Processos, conforme pode ser observado na resposta a seguir transcrita: “A PROPLAN não realizou, até o presente momento, procedimento formal para o mapeamento de processos, sejam críticos e/ou potencialmente arriscados para a Instituição. A recém criada Coordenadoria de Processos e Estruturas Organizacionais (CPEO/ PROPLAN) ainda dispõe de quadro insuficiente para conduzir essas e outras atividades." 
Dessa forma, duas recomendações foram expedidas pela AUDIN no intuito de contribuir com a UFRPE para o fortalecimento do ambiente de controle da mesma.
Conforme Manifestação, a antiga CPEO foi transformada na Coordenadoria de Modernização Organizacional, trazendo melhorias para a Instituição. No Plano de Gestão de Processos de 2021, verificamos que: Por iniciativa da CMO o mapeamento de 42 processos foi iniciado entre os anos de 2015 e 2020, conforme disposto na tabela 1 do mesmo.  Também verificamos no Plano de Gestão de Processos que a CMO alerta que mesmo com um quantitativo expressivo de processos com mapeamento iniciado,  somente dezoito (18) foram finalizados e validados pelos representantes funcionais das unidades. Algumas variáveis como equipe reduzida, ausência de capacitação, falta de interesse das unidades e dificuldade de comunicação exerceram influência neste resultado e 
impulsionaram a criação da Política de Gestão de Processos - PGPROCESSOS.
Assim, entendemos que a PROPLAN e a UFRPE estão envidando esforços para ampliar o Mapeamento dos processos da Instituição, devendo continuar as ações para mitigar as dificuldades relatadas. Dessa forma, consideramos a recomendação atendida.</t>
  </si>
  <si>
    <t>Que a UFRPE  estruture Coordenadoria de Processos e Estruturas Organizacionais (CPEO/ PROPLAN) para que a mesma possa atuar junto às demais Unidades Organizacionais na elaboração do mapeamento de processos da Instituição.</t>
  </si>
  <si>
    <t>Inicialmente, cabe esclarecer que a recomendação foi originada pelo posicionamento da própria PROPLAN quando da realização da atividade de auditoria, que ao se manifestar sobre o mapeamento de processos informou a falta de pessoal pra concretização das ações, conforme segue (fonte: RA nº 03/2014):
Em resposta através do Memo nº 68/2014-PROPLAN, o Pró-reitor de planejamento apresentou os seguintes esclarecimentos:
“A PROPLAN não realizou, até o presente momento, procedimento formal para o mapeamento de processos, sejam críticos e/ou potencialmente arriscados para a Instituição. A recém criada Coordenadoria de Processos e Estruturas Organizacionais (CPEO/ PROPLAN) ainda dispõe de quadro insuficiente para conduzir essas e outras atividades.
Segundo o regimento interno da PROPLAN, aprovado no Conselho Universitário da UFRPE em 13/11/2014, a competência para “executar atividades de mapeamento, desenho e modelagem de processos internos” é da Seção de Análise de Processos, vinculada à CPEO/PROPLAN. Em decorrência de recente pedido de exoneração por servidor com menos de um ano de exercício, não há quadros designados para a referida seção. O início do exercício do novo servidor (substituto) está previsto para ocorrer até a 1ª quinzena de 2015. Somente a partir da efetiva chegada do novo servidor, bem como de outros que complementem o quadro técnico-administrativo da CPEO, será possível planejar, estabelecer um cronograma plausível e executar as atividades regimentalmente previstas naquele órgão.”
Desse modo, fica claro que nesse período as ações da CPEO eram incipientes pela falta de estrutura de pessoal no setor. Por outro lado, conforme nova informação trazida agora pela gestão atual da PROPLAN, a já reformulada CMO está realizando avanços no mapeamento de processos e instituindo ferramentas importantes como a Política de gestão de Processos e do Plano de Gestão de Processos. 
Entretanto, no Plano de Gestão de Processos de 2021, verificamos que: Por iniciativa da CMO o mapeamento de 42 processos foi iniciado entre os anos de 2015 e 2020, conforme disposto na tabela 1 do mesmo.  Também verificamos no Plano de Gestão de Processos que a CMO alerta que mesmo com um quantitativo expressivo de processos com mapeamento iniciado,  somente dezoito (18) foram finalizados e validados pelos representantes funcionais das unidades. Algumas variáveis como equipe reduzida, ausência de capacitação, falta de interesse das unidades e dificuldade de comunicação exerceram influência neste resultado e  impulsionaram a criação da Política de Gestão de Processos - PGPROCESSOS.
Nesse sentido, a própria CMO alerta para as variáveis que dificultam o avanço no mapeamento dos processos, tais como, equipe reduzida e ausência de capacitação. Desse modo, compreendemos que a estruturação de pessoal ainda se faz necessária. Portanto, mantemos a recomendação pendente e estabeleceremos novo prazo para que a PROPLAN verifique as demandas da CMO e apresente as ações realizadas.</t>
  </si>
  <si>
    <t>Necessidade de
melhorias nos
instrumentos de
governança, gestão
de riscos não
implementada e
controles internos
insuficientes e
frágeis</t>
  </si>
  <si>
    <t>Que a gestão do Hospital
Veterinário da UFRPE elabore e
aprove seu regimento interno,
estrutura organizacional e demais
normas procedimentais, bem
como elabore e inclua seu
planejamento estratégico no PDI
da UFRPE, visando fortalecer a sua
governança</t>
  </si>
  <si>
    <t>HOVET</t>
  </si>
  <si>
    <t xml:space="preserve">Para continuidade do desenvolvimento do Projeto Estratégico do Hospital Veterinário do DMV, estamos no aguardo da disponibilidade da PROPLAN em nos auxiliar. Em email recente (anexo), fomos informados que, devido às demandas da PROPLAN referente ao desenvolvimento do PDI da universidade, só haverá disponibilidade de auxílio em 2022.
Em relação ao Regimento Interno do HOVET, as discussões estão suspensas até retorno das atividades presenciais, conforme decisão do CTA de 13 de maio de 2020 </t>
  </si>
  <si>
    <t xml:space="preserve">De acordo com a manifestação da nova gestão do DMV, as ações para atendimento da recomendação da Audin ainda estão em fase inicial. Desse modo, mantemos a recomendação pendente. </t>
  </si>
  <si>
    <t>RA 03/2017</t>
  </si>
  <si>
    <t>Ausência de controle interno sobre limite remuneratório de servidores da UFRPE  que  participam de convênios firmados com a Fadurpe.</t>
  </si>
  <si>
    <t>Que o NURIC adote ações de controle para verificar o atendimento do limite remuneratório, estabelecido pelo Art. 23, da Resolução nº 072/2013 CONSU-UFRPE.</t>
  </si>
  <si>
    <t>Não houve .</t>
  </si>
  <si>
    <t>Ausência de informações expressas nos planos de trabalho sobre quais  parâmetros foram empregados para fundamentar os valores pagos, a título de bolsa,  a servidores da UFRPE que  participam de convênios firmados com a Fadurpe. (Ausência de justificativa de preços).</t>
  </si>
  <si>
    <t>Recomenda-se que o NURIC junto à FADURPE, fundamente detalhadamente nos planos de trabalho, os parâmetros que fundamentam os valores das bolsas, indicando o órgão/agência que financiou o convênio.</t>
  </si>
  <si>
    <t>Não houve.</t>
  </si>
  <si>
    <t>RA 04/2011</t>
  </si>
  <si>
    <t>2.1</t>
  </si>
  <si>
    <t>3-Previsão no Plano de Trabalho para pagamento de tarifas bancárias e Taxa de Administração.</t>
  </si>
  <si>
    <t>Que a CAPCONT solicite a devolução das despesas com taxas bancárias pela FADURPE à conta do projeto, bem como, àquelas pagas a título de taxa de administração, recebidas indevidamente pela FADURPE nos valores de R$ 29.800,34 em 09/12/2009 e em 12/01/2010, no valor de R$ 27.000,00.</t>
  </si>
  <si>
    <t>CAPCONT</t>
  </si>
  <si>
    <t>O projeto “Cursos de Pós-Graduação Lato Sensu - Especialização em normatização ao sistema de ensino e direito educacional, matemática, geografia, ciências e matemática, língua portuguesa, biologia, história, química e física, destinados aos professores efetivos da Rede Estadual de Educação do Estado de Pernambuco” teve sua prestação de contas analisada pela CAPCONT, em relatório aberto no processo 23082.004633/2019-48. Este processo encontra-se arquivado na caixa 01 – ARQUIVO da CAPCONT. Ressaltamos que toda a documentação referente a este projeto, composta por 5 pastas A-Z (processo original, pagamentos e prestação de contas) se encontram no armário 04 da CAPCONT (sala do NURI). A referida documentação encontra-se disponível para consulta por parte dos órgãos de controle, no entanto, o volume de documentos inviabiliza sua digitalização. Anexamos ao e-aud cópia da resolução 04-2019 do CONSELHO DE CURADORES. Disponibilizamos ainda, para consulta do processo 23082.004633/2019-48 o seguinte link: https://drive.google.com/drive/folders/1wdJwmjjtpFpCtRJxMSKe0z6JMHbyxVnb?usp=sharing
 Anexos:
  RESOLUÇÃO 04-2019 CURADORES.pdf</t>
  </si>
  <si>
    <t>A CAPCONT não foi objetiva em sua manifestação, não se posicionando sobre o atendimento ou não da recomendação. Porém anexou Resolução de aprovação da prestação de contas pelo Conselho de Curadores e Relatório da CAPCONT indicando que a avaliação da prestação de contas está inserida na Sindicância realizada sobre os gastos do projeto. Essa Auditoria não concorda com o posicionamento da Sindicância, pois não há na própria legislação que rege o relacionamento das fundações de Apoio previsão de pagamento de taxa de administração. Além disso, caso o instrumento utilizado para a transferência de recursos entre a IFE e a Fundação de apoio fosse o convênio, o plano de trabalho poderia acolher o pagamento de "despesas administrativas" (gastos indivisíveis, usuais e necessários à consecução do objetivo do instrumento pactuado) até o limite de 15% (quinze por cento) do valor do objeto, desde que expressamente autorizadas e demonstradas no respectivo instrumento e no plano de trabalho. Caso o instrumento utilizado para a transferência de recursos entre a IFE e a Fundação de apoio fosse o contrato, só há previsão legal para a restituição de despesas administrativas na seguinte situação: projetos de pesquisa cujo objeto seja compatível com a finalidade prevista na Lei nº 10.973/2004, podendo prever a destinação de até 5% do valor total dos recursos financeiros destinados à execução do projeto, para cobertura de despesas operacionais e administrativas incorridas na execução desses acordos, convênios e contratos.
 Nenhuma das duas possibilidades foi comprovada pela gestão. 
 Porém como a unidade técnica aprovou a prestação de contas sem considerar a recomendação dessa unidade de Auditoria e o Conselho de Curadores homologou a decisão, esta auditoria entende que a recomendação perdeu o objeto pois o gestor assumiu o risco do não cumprimento da legislação pertinente.</t>
  </si>
  <si>
    <t>RA 02/2014</t>
  </si>
  <si>
    <t>Inconsistência na definição da contrapartida do proponente.</t>
  </si>
  <si>
    <t>Recomenda-se que o NURIC junto à Procuradoria Jurídica, fundamente nos processos administrativos à decisão da não exigência de contrapartida pela FADURPE.</t>
  </si>
  <si>
    <t>Em relação à contrapartida financeira, o NURI observa, durante o processo de celebração, a Lei de Diretrizes Orçamentárias (LDO) vigente, conforme, conforme parágrafo 4º do Art. 18 da Portaria Interministerial 424/2019:
"§ 4º Na celebração de instrumentos com entidades privadas sem fins lucrativos, o órgão concedente deverá observar as regras de contrapartida dispostas na lei federal anual de diretrizes orçamentárias."
Considerando que a FADURPE é qualificada e credenciadas como instituições de apoio ao desenvolvimento da pesquisa científica e tecnológica, sucessivamente as LDOs dos últimos anos vem dispensando a exigência de contrapartida. A título de exemplo, citamos o art. 82 da Lei Nº 14.116/2020:
"Art. 82. Não será exigida contrapartida financeira como requisito para as transferências previstas na forma do disposto nos arts. 77, 78 e 80, facultada a contrapartida em bens e serviços economicamente mensuráveis, ressalvado o disposto em legislação específica. "
Registre-se ainda que tal recomendação já havia sido apontada como atendida no "QUADRO Nº 03 ACOMPANHAMENTO DE RECOMENDAÇÕES" do Relatório de Auditoria Interna nº 03/2017/AUDIN/UFRPE.</t>
  </si>
  <si>
    <t xml:space="preserve">Verificamos que através do RA n. 03/2017 a AUDIN posicionou-se oportunamente sobre o atendimento desta recomendação informando o seguinte:  "Nos processos  analisados não  foram  identificadas essas falhas. Nos convênios analisados a contrapartida da FADURPE para execução do projeto seria o exercício da atividades em abtenção de lucro." Consideramos, portanto, a presente recomendação atendida. </t>
  </si>
  <si>
    <t>Que a gestão do Hospital Veterinário da UFRPE construa e
disponibilize o seu sítio
eletrônico, com vistas a dar
transparência às ações do
mesmo, bem como dar
publicidade às suas normas e
demais notícias à comunidade.</t>
  </si>
  <si>
    <t>Em atendimento à sugestão da Secretaria de Tecnologias Digitais (STD), e considerando que o HOVET/DMV – UFRPE é subordinado ao DMV, esta recomendação foi atendida nos termos detalhados a seguir, com a colaboração de um servidor que atua na Secretaria do DMV. Por recomendação da STD, sob a alegação de não haver necessidade de se criar um sítio com domínio exclusivo para o HOVET – UFRPE, uma vez que este é subordinado ao DMV que, por sua vez, possui sítio próprio, ativo e disponível ao público, foi concebido, dentro do sítio do DMV (www.dmv.ufrpe.br) um menu exclusivo contendo todas as informações necessárias sobre o HOVET/DMV, com as seguintes abas:
- Sobre o HOVET/DMV: comunica acerca da localização e do objetivo do HOVET, além de promover um breve resgate histórico de suas origens, que se entrelaçam com as origens do DMV e do centenário Curso de Graduação em Medicina Veterinária da UFRPE;
- Consultas e Procedimento: lista das consultas, procedimentos e exames realizados pelo HOVET/DMV;
- Especialidades: lista as especialidades disponíveis no âmbito do atendimento do HOVET/DMV;
- Agendamento: detalha os procedimentos para agendamento, tais como datas, horários, meios (por telefone, e-mail, presencialmente ou ordem de chegada) e quando o serviço é exclusivo para pacientes atendidos exclusivamente no HOVET/DMV.
- Contatos: contato telefônico dos setores que compõem o HOVET/DMV: Coordenação Administrativa, laboratórios, etc. 
Por fim, foi providenciada também pelo servidor da Secretaria, junto à STD, a reativação do link da home page da UFRPE “Hospital Veterinário” (localizado no rodapé do site, último item da lista “Serviços”). Ao clicar no link, o usuário é redirecionado para o site do DMV, no qual encontra o menu acima detalhado. Prazo de Atendimento:  10/09/2020.</t>
  </si>
  <si>
    <t xml:space="preserve">Diante das informações apresentadas e das providências tomadas visando dar transparência as ações do Hospital Veterinário da UFRPE,  através do Sítio eletrônico do DMV, consideramos a recomendação atendida. Ressalvamos apenas que o Link de "contatos" não estava funcionando quando acessamos para verificação. </t>
  </si>
  <si>
    <t>2.2</t>
  </si>
  <si>
    <t>5 - Pagamento de bolsa de extensão para coordenadores didáticos por atividades exercidas antes da vigência do Acordo de Cooperação, conforme tabela abaixo.</t>
  </si>
  <si>
    <t>Glosar as despesas que foram executadas em data anterior a vigência do instrumento, após a análise e parecer de prestação de contas pela CAPCONT</t>
  </si>
  <si>
    <t>Respondemos a reiteração da AUDIN por meio do despacho 38471/2021-CPCONT/NURI, em anexo. Em resumo, a CAPCONT mantém seu posicionamento e conclui que:
• A responsabilidade de análise do projeto “Cursos de Pós-Graduação Lato Sensu - Especialização em normatização ao sistema de ensino e direito educacional, matemática, geografia, ciências e matemática, língua portuguesa, biologia, história, química e física, destinados aos professores efetivos da Rede Estadual de Educação do Estado de Pernambuco” era da comissão instaurada pela portaria 1230/2013-GR, ainda assim a CAPCONT gerou seu relatório por meio do processo 23082.4633/2019-48;
• Acatamos o relatório da comissão de sindicância instaurada pela portaria 1230/2013-GR e decisão da reitora Profª Maria José de Sena, a qual determinou o arquivamento do feito;
• Ao informar que “consideramos como base o relatório da comissão de sindicância”, estávamos informando que concordávamos com a análise já realizada, pois convergia com a nossa análise de prestação de contas;
• A comissão de sindicância, conforme pode ser visto em todo o seu relatório, não apenas buscou apontar falhas funcionais dos servidores da UFRPE, mas também observou a gestão dos recursos por parte da FADURPE.
• Não houve dano ao erário, nem má-fé por parte da convenente na gestão dos recursos do projeto.
O parecer detalhado está no despacho 38471/2021/CPCONT/NURI. Ressaltamos que o despacho sai em nome do NURI pois é o setor de lotação do presidente da CAPCONT, a qual não possui perfil no SIPAC.</t>
  </si>
  <si>
    <t>Inicialmente cabe esclarecer algumas questões legais sobre a manifestação da CAPCONT. A CAPCONT afirma que não cabia a CAPCONT analisar o projeto, pois o mesmo foi alvo de sindicância e reafirma que a prestação de contas não foi responsabilidade da mesma. A CAPCONT foi uma Comissão instituída para análise de prestações de Contas da UFRPE. É de competência da CAPCONT emitir o Parecer técnico sobre a conformidade ou não das despesas executadas no âmbito do projeto. Por outro lado, uma sindicância administrativa é um procedimento apuratório sumário que tem o objetivo de apurar a autoria ou a existência de irregularidade praticada no serviço público que possa resultar nas seguintes situações, conforme art. 145, da Lei 8.112: I - arquivamento do processo; II - aplicação de penalidade de advertência ou suspensão de até 30 (trinta) dias; III - instauração de processo disciplinar. Nesse sentido, uma sindicância resultará no máximo em um PAD, cujas penalidades serão aplicadas aos servidores Públicos e não a uma entidade privada como uma Fundação de Apoio. O procedimento para apuração para tais situações, conforme seja, é a Tomada de Contas Especial. Por fim, sobre o objeto da recomendação, despesas executadas em data anterior à vigência do acordo,  a AUDIN não se ateve a uma página do relatório de Sindicância, mas transcreveu um trecho da conclusão inicial da comissão de sindicância já que o posicionamento anterior (20/10/2020) da AUDIN no qual citou as páginas 54 a 67 foram ignoradas pela CAPCONT na manifestação apresentada em 24/08/2021. Frise-se que as palavras transcritas são da própria comissão de sindicância e a auditoria apenas solicitou o posicionamento da responsável pela aprovação da despesa. No novo despacho, a CAPCONT transcreve as falas da Comissão, incluindo análises dos executores/fiscais do projeto. A CAPCONT, caso queira utilizar a análise da Comissão de Sindicância, deve-se ater ao que a mesma opinou sobre a gestão da FADURPE e não da parte das análises dos executores. E ainda que queira considerar tais informações, seja objetivo e proceda na aprovação ou não da despesa, assumindo a responsabilidade por tal. Em suma, mantemos o posicionamento anterior, no sentido que as despesas devem ser claramente e objetivamente avaliadas pela CAPCONT e devidamente aprovadas ou não, conforme sua competência técnica. Portanto, mantemos pendente a recomendação.  Orientamos à gestão, que em caso de discordância do posicionamento firmado pela AUDIN, informe brevemente (em até 30 dias) nova manifestação no e-AUD, à opção de assunção de risco, em observância às normas de Auditoria, em especial ao item 7.3 do Manual de Orientações Técnicas da CGU, aplicável às Unidades de Auditoria Internas Governamentais (UAIG's).</t>
  </si>
  <si>
    <t>6 - Pagamento de despesas com palestras sem que houvesse previsão no Plano de Trabalho e sem informações sobre quais os temas das palestras e em que turmas as mesmas foram realizadas.</t>
  </si>
  <si>
    <t>Que a CAPCONT solicite à FADURPE  apresentar informações sobre a despesa para posterior análise quanto a pertinência da mesma.</t>
  </si>
  <si>
    <t>O projeto “Cursos de Pós-Graduação Lato Sensu - Especialização em normatização ao sistema de ensino e direito educacional, matemática, geografia, ciências e matemática, língua portuguesa, biologia, história, química e física, destinados aos professores efetivos da Rede Estadual de Educação do Estado de Pernambuco” teve sua prestação de contas analisada pela CAPCONT, em relatório aberto no processo 23082.004633/2019-48. Este processo encontra-se arquivado na caixa 01 – ARQUIVO da CAPCONT. Ressaltamos que toda a documentação referente a este projeto, composta por 5 pastas A-Z (processo original, pagamentos e prestação de contas) se encontram no armário 04 da CAPCONT (sala do NURI). A referida documentação encontra-se disponível para consulta por parte dos órgãos de controle, no entanto, o volume de documentos inviabiliza sua digitalização. Anexamos ao e-aud cópia da resolução 04-2019 do CONSELHO DE CURADORES. Disponibilizamos ainda, para consulta do processo 23082.004633/2019-48 o seguinte link: https://drive.google.com/drive/folders/1wdJwmjjtpFpCtRJxMSKe0z6JMHbyxVnb?usp=sharing
 Anexos:
  recura004.2019_projeto_prestacao_de_contas_.pdf</t>
  </si>
  <si>
    <t xml:space="preserve">A CAPCONT não informa se atendeu ou não a recomendação. Na análise da documentação disponibilizada, verifica-se que foi realizada sindicância para atendimento à Procuradoria Jurídica, bem como de verificação das recomendações do Relatório nº 04/2011 da Audin. Frise-se que uma sindicância não tem por objeto análise de prestação de contas. Porém, a CAPCONT informa que acata a análise da comissão de sindicância como análise da prestação de contas. A sindicância entendeu que o gasto, mesmo que sem previsão no plano de trabalho, está relacionado com a finalidade do projeto. Não apresentou manifestação dos executores do projeto ou da Fadurpe, nem qualquer documentação complementar. Portanto, essa auditoria não concorda com o posicionamento da mesma, pois não ficou comprovado na documentação encaminhada inicialmente, nem na sindicância, detalhamento/comprovação da despesa indicando o tema da palestra e quais turmas foram atendidas com a mesma. Ou seja, não se pode concluir, apesar de ser uma palestra, que a despesa foi executada em prol do projeto em questão. Porém, como a unidade técnica acatou o entendimento da sindicância e o Conselho de Curadores aprovou a prestação de contas, essa auditoria encerra o monitoramento por entender que a gestão assumiu o risco da despesa não ter sido executada em conformidade com o plano de trabalho ou em benefício do projeto. </t>
  </si>
  <si>
    <t>CANCELAMENTO DO MONITORAMENTO</t>
  </si>
  <si>
    <t>Que a gestão do Hospital
veterinário elabora um plano de
ação para construção e
implantação de sua gestão de
riscos e controles internos
relacionados com vistas a
atender a IN nº 01/2016-CGU,
bem como fortalecer sua
governança.</t>
  </si>
  <si>
    <t>Será solicitada junto à PROPLAN a orientação para implantar um sistema de controle interno que possibilite atender as diretrizes da IN 01/2016 da CGU.
Ressaltamos que devido ao período atípico de pandemia, essa demanda está dificultada devido ao trabalho remoto na universidade.</t>
  </si>
  <si>
    <t>A nova gestão do DMV informa que será solicitada junto à PROPLAN a orientação para implantar um sistema de controle interno que possibilite atender as diretrizes da IN 01/2016 da CGU. No entanto, reforçamos que a recomendação da AUDIN orienta apenas a elaboração de um plano de ação para construção implantação de sua gestão de riscos e controles internos. Nesse sentido, cabe a gestão planejar, estabelecendo metas, responsáveis e prazos para que, com a orientação da PROPLAN, construa e implante sua gestão de riscos.  Portanto, mantemos a recomendação pendente até que a gestão do HOVET apresente o referido plano de ação.</t>
  </si>
  <si>
    <t>RA 02/2016</t>
  </si>
  <si>
    <t>Atribuição de rotinas administrativas da UFRPE a funcionários terceirizados contratados por essa IFES.</t>
  </si>
  <si>
    <t>Que a Gerencia de Contabilidade e Finanças - GCF abstenha-se de conceder a funcionários terceirizados contratados pela UFRPE rotinas administrativas que são de competências de servidores públicos, e diversas daquelas para as quais os funcionários de empresas terceirizadas foram contratados.</t>
  </si>
  <si>
    <t>De acordo com a INSTRUÇÃO NORMATIVA Nº 30, DE 5 DE MARÇO DE 2021  Ministério da Economia/Secretaria Especial de Fazenda/Secretaria do Tesouro Nacional, em que há a previsão expressa do uso do SIAFI por  usuários terceirizados, a GCF criou a Autorização que segue em anexo. O presente documento já foi devidamente assinado pela Reitoria da UFRPE.</t>
  </si>
  <si>
    <t xml:space="preserve">Diante da alteração normativa do SIAFI flexibilizando a possibilidade de funcionários terceirizados realizarem operações nesse e sistema, e verificando que a UFRPE possui normativo (em meio eletrônico) assinado formalizando essa situação na Universidade entendemos que a recomendação deva ser baixada para conclusão do monitoramento. </t>
  </si>
  <si>
    <t>Ausência de fiscais de obras (e serviços de engenharia) nos locais de execução das respectivas obras e serviços de engenharia.</t>
  </si>
  <si>
    <t>Que a UFRPE oriente seus ficais de contratos de obras e serviços de engenharia acerca da responsabilidade técnica e administrativa pela execução de obras e serviços de engenharia, mesmo nos casos de ausências, justificadas ou não, desses fiscais.</t>
  </si>
  <si>
    <t>Falhas nas ações administrativas da fiscalização nas obras/serviços de engenharia.</t>
  </si>
  <si>
    <t>Que a UFRPE oriente os fiscais de obras e serviços de engenharia a proceder a verificação do recolhimento dos encargos sociais dos trabalhadores que efetivamente atuam na execução de suas obras e serviços de engenharia.</t>
  </si>
  <si>
    <t>RA 03/2016</t>
  </si>
  <si>
    <t>Formalização de processos administrativos em descumprimento à legislação pertinente</t>
  </si>
  <si>
    <r>
      <rPr>
        <rFont val="Calibri, Arial"/>
        <color rgb="FF000000"/>
        <sz val="8.0"/>
      </rPr>
      <t>1)</t>
    </r>
    <r>
      <rPr>
        <rFont val="Calibri, Arial"/>
        <color rgb="FF000000"/>
        <sz val="8.0"/>
      </rPr>
      <t xml:space="preserve"> Que a </t>
    </r>
    <r>
      <rPr>
        <rFont val="Calibri, Arial"/>
        <b/>
        <color rgb="FF000000"/>
        <sz val="8.0"/>
      </rPr>
      <t>PROAD</t>
    </r>
    <r>
      <rPr>
        <rFont val="Calibri, Arial"/>
        <color rgb="FF000000"/>
        <sz val="8.0"/>
      </rPr>
      <t xml:space="preserve"> oriente os setores a ela subordinados sobre a correta formalização dos processos, de acordo com o que estabelece a seguinte legislação: art. 38, caput, da Lei nº 8.666/93; item 5.1 e 5.8 da Portaria Normativa SLTI/MPOG nº 5, de 19.12.02 e art. 22, §4º da Lei nº 9.784/99.</t>
    </r>
  </si>
  <si>
    <t>Diante da emergência de saúde pública de importância internacional decorrente do coronavírus (Covid-19), o trâmite de processos administrativos físicos no âmbito da UFRPE foi encerrado e a instrução processual passou a ser totalmente eletrônica através do módulo Protocolo do Sistema Integrado de Patrimônio, Administração e Contratos (SIPAC), o qual suporta as atividades relacionadas à manutenção de processos e de documentos, suas movimentações, armazenamento e relatórios.
Para os processos já existentes, há a referência ao processo físico, com os requisitos mínimos e obrigatórios como estratégia para dar continuidade a esse no meio eletrônico. A regulamentação para a tramitação de processos físicos durante o período de pandemia se deu pela Portaria Normativa nº 001/2020-PROAD/UFRPE, de 24 de julho de 2020. Os procedimentos para encerramento de processo físico e abertura de novo processo eletrônico estão na página institucional da PROAD, no link: http://www.proad.ufrpe.br/br/content/normativos-internos. Já as orientações gerais para abertura de processo eletrônico constam na página oficial da UFRPE, no link: http://www.ufrpe.br/br/processoeletronico
Informamos que cada documento inserido no sistema possui numeração sequenciada e assinatura eletrônica do responsável, com a respectiva autenticação (art. 22, §4º da Lei nº 9.784/99). A rotina de autuação ou formação de processos (item 5.1 Portaria Normativa SLTI/MPOG nº 5/2002), o procedimento da licitação (art. 38, caput, da Lei 8.666/1993), bem como encerramento e abertura de volume subsequente (item 5.8 Portaria Normativa SLTI/MPOG nº 5/2002), agora seguem os trâmites eletrônicos no SIPAC.
Assim, a PROAD atendeu à recomendação, com a orientação correta sobre a formalização dos processos no formato eletrônico. Cumpre-se os procedimentos gerais para utilização dos serviços de protocolo na Administração Pública, especialmente no tocante à formação e encerramento de processos (5.1 e 5.8 da Portaria Normativa SLTI/MPOG nº 5/2002). Atende-se também o procedimento da licitação, iniciado com a abertura de processo administrativo eletrônico, devidamente autuado, protocolado e numerado (art. 38, caput, da Lei 8.666/1993); bem como é observado o regulamento do processo administrativo no âmbito da Administração Pública Federal, especificamente quanto às páginas numeradas sequencialmente e rubricadas, nos moldes eletrônicos (art. 22, §4º da Lei nº 9.784/99).
Anexos:
 PORTARIA NORMATIVA Nº 001-2020_PROAD_UFRPE.pdf
 Anexos da PORTARIA NORMATIVA Nº 001-2020_PROAD_UFRPE.docx
 Manifestação do Gestor - eaud 830496.pdf</t>
  </si>
  <si>
    <t>Em seu posicionamento o gestor descreve e apresenta através de documentos comprobatórios e links, suas ações e orientações gerais aos usuários acerca da correta formalização dos processos no formato eletrônico na Universidade. 
O mesmo descreve que como conseqüência da situação sanitária causada pela pandemia, instrução processual na Universidade passou a ser totalmente eletrônica através do módulo Protocolo do Sistema Integrado de Patrimônio, Administração e Contratos (SIPAC).
Com isso, após análises feitas nos documentos apresentados pelo gestor consideramos a recomendação atendida.</t>
  </si>
  <si>
    <t>Atraso da publicação na Imprensa Oficial de atos da Administração</t>
  </si>
  <si>
    <r>
      <rPr>
        <rFont val="Calibri, Arial"/>
        <color rgb="FF000000"/>
        <sz val="8.0"/>
      </rPr>
      <t>2)</t>
    </r>
    <r>
      <rPr>
        <rFont val="Calibri, Arial"/>
        <color rgb="FF000000"/>
        <sz val="8.0"/>
      </rPr>
      <t xml:space="preserve"> Que a </t>
    </r>
    <r>
      <rPr>
        <rFont val="Calibri, Arial"/>
        <b/>
        <color rgb="FF000000"/>
        <sz val="8.0"/>
      </rPr>
      <t>PROAD</t>
    </r>
    <r>
      <rPr>
        <rFont val="Calibri, Arial"/>
        <color rgb="FF000000"/>
        <sz val="8.0"/>
      </rPr>
      <t xml:space="preserve"> adote as providências necessárias para garantir que as publicações na Imprensa Oficial da União estejam respeitando os prazos legais.</t>
    </r>
  </si>
  <si>
    <t>Informamos que os atrasos na publicação de alguns contratos e aditivos se deu, primeiramente, por conta de devolução tardia dos documentos assinados por parte das empresas. 
Atualmente, devido ao contato apenas virtual, mesmo com as reiterações e lembretes recorrentes, algumas empresas ainda demoram muito para nos devolver a documentação assinada.
O segundo ponto que ocasionou atrasos nas publicações, especificamente no primeiro semestre do ano de 2021, foi a mudança no sistema utilizado para realizar as publicações (passaram a ser realizadas por meio do Comprasnet Contratos), que apresentou algumas inconsistências que impossibilitaram a publicação de contratos e aditivos em tempo hábil. À época, foram realizadas várias solicitações de correção e abertura de chamados, mas os ajustes levaram algum tempo para serem realizados. Hoje, a maioria das inconsistências do sistema já foram sanadas, e permanecem apenas os problemas referentes à devolução dos documentos assinados por parte das empresas. 
Anexos:
 Email - Solicitação - Comprasnet Contrato 19mar21.pdf
 E-mail - Solicitação - Comprasnet Contratos 2mar21.pdf
 E-mail - UFOB - Utilização do Comprasnet Contratos.pdf
 E-mail Manifestação do Gestor - 830498.pdf</t>
  </si>
  <si>
    <t xml:space="preserve">Em sua manifestação o gestor  informa e apresenta  por meio documental, que a maioria dos problemas no novo sistema Comprasnet (Contratos) já foram solucionados. O mesmo também descreve que eventuais atrasos ainda acontecem por causa de atrasos referentes à devolução dos documentos assinados por parte das empresas. Ou seja, fatores externos estão interferindo na dinâmica do processo de publicação dos contratos da Universidade.
Destarte, entendemos que a recomendação deverá ser mantida, pois ainda estão presentes elementos que contribuem para eventuais atrasos nas publicações. Com isso, cabe ao gestor implementar e/ou aperfeiçoar seus controles internos objetivando mitigar o risco desses atrasos.
No próximo monitoramento o gestor poderá apresentar um relatório detalhando, com quantitativo percentual desses atrasos referente ao universo total dos contratos, assim como o prazo médio em dias atrasados nesses casos e quais medidas estão sendo tomadas para reprimir esses fatos. Além disso, será inerente demonstrar quais ações/controles foram implementados nesse processo.
 Portanto, recomendação mantida.
</t>
  </si>
  <si>
    <t>Ausência de justificativa da necessidade do objeto</t>
  </si>
  <si>
    <r>
      <rPr>
        <rFont val="Calibri, Arial"/>
        <color rgb="FF000000"/>
        <sz val="8.0"/>
      </rPr>
      <t xml:space="preserve">1) Que a </t>
    </r>
    <r>
      <rPr>
        <rFont val="Calibri, Arial"/>
        <b/>
        <color rgb="FF000000"/>
        <sz val="8.0"/>
      </rPr>
      <t>PROAD</t>
    </r>
    <r>
      <rPr>
        <rFont val="Calibri, Arial"/>
        <color rgb="FF000000"/>
        <sz val="8.0"/>
      </rPr>
      <t xml:space="preserve"> somente autorize despesas com a identificação clara da necessidade do objeto. </t>
    </r>
  </si>
  <si>
    <t>Pessoas Infraestrutura e/ou Processos Internos - Repercussão Tático/Operacional</t>
  </si>
  <si>
    <t>Em seu posicionamento o gestor descreve e apresenta, objetivando o atendimento da recomendação, seus procedimentos, controles internos, documentos e processos que fundamentam o atendimento da recomendação.
Para tanto, foi apresentado pelo gestor o “Manual de Procedimentos para Compras e Contratação de Serviços da UFRPE”, o qual solicita em artigos e campos específicos, o preenchimento do objeto, assim como das justificativas para a contratação/compra de matérias e serviços pela Universidade.
Após análise nos processos fornecidos pelo gestor, foi constatado que os mesmos tinham a descrição do objeto e as justificativas para sua aquisição.
Portanto, recomendação atendida.</t>
  </si>
  <si>
    <t>Fragilidades nos controles adotados para aceite/retirada da Nota de Empenho – NE</t>
  </si>
  <si>
    <r>
      <rPr>
        <rFont val="Calibri, Arial"/>
        <color rgb="FF000000"/>
        <sz val="8.0"/>
      </rPr>
      <t>1)</t>
    </r>
    <r>
      <rPr>
        <rFont val="Calibri, Arial"/>
        <color rgb="FF000000"/>
        <sz val="8.0"/>
      </rPr>
      <t xml:space="preserve"> Que a </t>
    </r>
    <r>
      <rPr>
        <rFont val="Calibri, Arial"/>
        <b/>
        <color rgb="FF000000"/>
        <sz val="8.0"/>
      </rPr>
      <t>DAG</t>
    </r>
    <r>
      <rPr>
        <rFont val="Calibri, Arial"/>
        <color rgb="FF000000"/>
        <sz val="8.0"/>
      </rPr>
      <t xml:space="preserve"> adote as providências necessárias para garantir que os procedimentos por ela criados sobre os controles de aceite/retirada das notas de empenhos pelos fornecedores sejam cumpridos pelos setores competentes.</t>
    </r>
  </si>
  <si>
    <t>DAG</t>
  </si>
  <si>
    <t>Atraso na entrega de materiais.</t>
  </si>
  <si>
    <r>
      <rPr>
        <rFont val="Calibri, Arial"/>
        <color rgb="FF000000"/>
        <sz val="8.0"/>
      </rPr>
      <t>1)</t>
    </r>
    <r>
      <rPr>
        <rFont val="Calibri, Arial"/>
        <color rgb="FF000000"/>
        <sz val="8.0"/>
      </rPr>
      <t xml:space="preserve"> Que a </t>
    </r>
    <r>
      <rPr>
        <rFont val="Calibri, Arial"/>
        <b/>
        <color rgb="FF000000"/>
        <sz val="8.0"/>
      </rPr>
      <t>DAG</t>
    </r>
    <r>
      <rPr>
        <rFont val="Calibri, Arial"/>
        <color rgb="FF000000"/>
        <sz val="8.0"/>
      </rPr>
      <t xml:space="preserve"> adote as providências necessárias para garantir que os procedimentos por ela criados sobre os controles para evitar atrasos na entrega de materiais pelos fornecedores sejam cumpridos pelos setores competentes.</t>
    </r>
  </si>
  <si>
    <t>Necessidade de contratação de solução para preservação do acervo documental desta IFES</t>
  </si>
  <si>
    <r>
      <rPr>
        <rFont val="Calibri, Arial"/>
        <color rgb="FF000000"/>
        <sz val="8.0"/>
      </rPr>
      <t>1)</t>
    </r>
    <r>
      <rPr>
        <rFont val="Calibri, Arial"/>
        <color rgb="FF000000"/>
        <sz val="8.0"/>
      </rPr>
      <t xml:space="preserve"> Que esta</t>
    </r>
    <r>
      <rPr>
        <rFont val="Calibri, Arial"/>
        <b/>
        <color rgb="FF000000"/>
        <sz val="8.0"/>
      </rPr>
      <t xml:space="preserve"> IFES</t>
    </r>
    <r>
      <rPr>
        <rFont val="Calibri, Arial"/>
        <color rgb="FF000000"/>
        <sz val="8.0"/>
      </rPr>
      <t xml:space="preserve"> avalie a oportunidade e a conveniência de envidar esforços no sentido de realizar nova licitação para a contratação de solução destinada à preservação do acervo documental da UFRPE.</t>
    </r>
  </si>
  <si>
    <t>Não Houve.</t>
  </si>
  <si>
    <t xml:space="preserve"> Fragilidades na contratação de empresas para elaboração de laudo técnico de avaliação e para locação de imóvel da UACSA</t>
  </si>
  <si>
    <r>
      <rPr>
        <rFont val="Calibri, Arial"/>
        <color rgb="FF000000"/>
        <sz val="8.0"/>
      </rPr>
      <t xml:space="preserve">2) Que esta </t>
    </r>
    <r>
      <rPr>
        <rFont val="Calibri, Arial"/>
        <b/>
        <color rgb="FF000000"/>
        <sz val="8.0"/>
      </rPr>
      <t>IFES</t>
    </r>
    <r>
      <rPr>
        <rFont val="Calibri, Arial"/>
        <color rgb="FF000000"/>
        <sz val="8.0"/>
      </rPr>
      <t xml:space="preserve"> avalie a conveniência de apurar a responsabilidade na contratação de empresa encarregada pela elaboração do laudo técnico de avaliação do imóvel da UACSA.</t>
    </r>
  </si>
  <si>
    <t>RA 04/2016</t>
  </si>
  <si>
    <t xml:space="preserve">Pendências na análise das Prestações de Contas dos Convênios firmados entre a UFRPE e a Fadurpe. </t>
  </si>
  <si>
    <t>Recomendamos que a  Administração Superior adote providências no sentido de aumentar  o quadro de pessoal da CAPCONT, como também promova  a qualificação necessária dos servidores, visando  proporcionar celeridade aos trabalhos conduzidos por aquela Comissão no que diz respeito à análise das Prestações de Contas dos instrumentos firmados entre a UFRPE e a Fadurpe nos exercícios de 2005 a 2012,  objetivando  a eliminação do passivo existente como também  atender exigências contidas no §3º do Decreto nº 7423/2010  e nos Incisos I ao IX do Art. 74 Portaria Portaria Interministerial  CGU/MF/MP 507/2011 e do  item XII  do artigo 1º do Decreto 8.244/2014.</t>
  </si>
  <si>
    <t>Com o objetivo de atender a recomendação 830590, encaminhamos o posicionamento técnico da CAPCONT-UFRPE com 03 anexos, como segue:
A Comissão Permanente de Avaliação de Prestação de Contas da UFRPE (CAPCONT) analisou todos os 81 projetos que estavam sob sua responsabilidade, conforme detalhado em planilhas em anexo. Todos os relatórios gerados pela CAPCONT foram devidamente homologados pelo Conselho de Curadores da UFRPE. Encaminhamos em anexo arquivo com todas as resoluções do CURA, além de planilha com o detalhamento dos 81 projetos analisados pela CAPCONT. No tocante ao que é desenvolvido atualmente pela CAPCONT, a única atividade residual da comissão se refere à busca pelo atendimento de recomendações pendentes no sistema e-aud. Atualmente, a CAPCONT possui 16 recomendações pendentes no referido sistema, e está tomando providências para atender a todas. Entendemos que ao final do preenchimento destas tarefas no e-aud, a comissão deverá ser extinta. Desta forma, não há mais necessidade de aumento do quadro de pessoal da CAPCONT.
O único servidor vinculado atualmente à comissão é o presidente da mesma, Eduardo Henrique Pereira de Melo, o qual foi absorvido pelo quadro de servidores da Coordenadoria de Prestação de Contas do Núcleo de Relações Institucionais, vinculado ao Instituto de Inovação, Pesquisa, Empreendedorismo e Relações Institucionais – Instituto IPÊ da UFRPE. Em anexo encaminhamos documento do SIGEPE demonstrando a lotação do servidor. Observa-se que foram aproveitadas as competências do referido servidor em atividade semelhante à desenvolvida enquanto presidente da CAPCONT.
Desta forma, consideramos que a recomendação foi atendida.</t>
  </si>
  <si>
    <t xml:space="preserve">Verificamos que na percepção da gestão da UFRPE não é mais pertinente o atendimento à presente recomendação da AUDIN, face à atual situação da Comissão e aos trabalhos apenas remanescentes (restantes) que ainda serão desenvolvidos pela CAPCONT. Dessa forma, encerraremos o monitoramento desta recomendação. </t>
  </si>
  <si>
    <t>Falha e inexistência na realização de pesquisa de preços no mercado para nortear as estimativas de custos nos Termos de Referência constantes nos Planos de Trabalho.</t>
  </si>
  <si>
    <t>Que o NURIC realize o monitoramento da pesquisa de preço de mercado e tal pesquisa faça constar nos termos de referência, objetivando nortear as estimativas de custo para que seja possível uma avaliação segura dos custos praticados no mercado dos serviços e materiais a serem adquiridos.</t>
  </si>
  <si>
    <t>Alteração no Plano de Trabalho dos Convênios em análise sem termo aditivo e sem autorização prévia  da autoridade competente (PT's 49 e 54).</t>
  </si>
  <si>
    <t>Quando necessária a alteração no Plano de Trabalho dos Convênios firmados com a Fadurpe, que sejam somente sejam realizados, após serem submetidos e  aprovados  pela autoridade competente,  conforme inciso 3º do artigo 26 da Portaria Interministerial CGU/MF/MP 507/2011.</t>
  </si>
  <si>
    <t>Ausência definição de critérios e detalhamento das despesas operacionais nos planos de trabalho.</t>
  </si>
  <si>
    <t>Recomendamos ao NURIC que proceda regularização do item de despesas operacionais dos convênios vigentes, através de termos aditivos, junto à Procuradoria Jurídica desta Instituição, de acordo com a metodologia de apuração e alocação aprovadas pela Resolução nº 16/2014-CONSU.</t>
  </si>
  <si>
    <t>A metodologia de apuração e alocação aprovadas pela Resolução 16/2014/CONSU foram aplicadas aos convênios vigentes à época. 
 Destacamos que no fluxo do processo de análise de prestação de contas (Anexo I), o setor técnico contábil da UFRPE também opina sobre o cumprimento dessa Resolução.
 Aqueles convênios, vigentes à época, em que durante a análise de prestação de contas, foi verificado a ausência de informações que comprovassem o cumprimento da Resolução nº 16/2014/CONSU, tiveram indicação do NURI para ou devolução dos recursos ou reprovação de contas. É o caso do Convênio Plataforma +Brasil 812930/2014, que teve opinativo, caso não seja ressarcidos os valores, de Reprovação de Contas por este Núcleo de Relações Institucionais (NURI) e da Gerência de Contabilidade e Finanças (GCF/UFRPE), conforme processo administrativo nº 23082.009999/2020-36 (Anexo II). 
 Anexos:
  Anexo I - Prestação de Contas - Plataforma +Brasil.png
  Anexo II - processo_b6e1c37d6cc4bc3c878364182f0d5599b9de9a22e7cfdc2da25fa8a6291ffce216154614834664721108999916913845.pdf</t>
  </si>
  <si>
    <t>Acatamos as informações e documentações apresentadas pelo NURI quanto às despesas operacionais da FADURPE. Também verificamos que nos convênios vigentes há uma análise/parecer prévio com aprovação das despesas indicadas pela Gerência de Contabilidade e Finanças da UFRPE, incluindo a ressalva da comprovação das despesas ao final dos projetos. Recomendação atendida.</t>
  </si>
  <si>
    <t>Necessidade de
melhorias na
infraestrutura e de
manutenção das
instalações e
equipamentos do
HOVET- UFRPE.</t>
  </si>
  <si>
    <t>Que a gestão do HOVET- UFRPE
informe a esta AUDIN as
providências adotadas e
concretizadas em relação às
instalações elétricas, reformas,
manutenção de equipamentos,
melhorias e adequações
necessárias ao bom
funcionamento do mesmo,
apresentando as devidas
comprovações.</t>
  </si>
  <si>
    <t>Ambos os processos, tanto o de reformas no HOVET (203/2020-91) quanto o de construção do novo prédio (12275/2020-85) continuam no NEMAN e as solicitações ainda não foram acatadas.
Existem processos digitais referente à reforma da sala de necropsia (15845/2020-13) e referente à reforma e manutenção do bloco cirúrgico de grandes animais (15810/2020-81), estando ambas em andamento.</t>
  </si>
  <si>
    <t>A direção do DMV informa que foram abertos dois processos, um para manutenção do prédio onde funcionará apenas o HOVET e outro para construção de um novo prédio, no entanto não apresentou as documentações do que está sendo solicitado no processo de manutenção, ou seja, o que será atendido nesse pedido. Como a recomendação da Audin trata da manutenção de  instalações elétricas, algumas reformas (Cirurgia de grandes animais), manutenção de equipamentos, melhorias e adequações, não é possível identificar o que poderá ser atendido. A recomendação será prorrogada em prazo menor do que o sugerido pelo DMV, pois entendemos que o prazo total seria pra atendimento inclusive da construção do novo prédio. Além disso, será necessária a apresentação da comprovação do atendimento dos achados verificados por essa Auditoria Interna.</t>
  </si>
  <si>
    <t>Que a gestão do HOVET- UFRPE
providencie junto aos órgãos
competentes o Plano de
Prevenção Contra Incêndios e o
Alvará de Vigilância Sanitária com
vistas a garantir a saúde e
integridade física dos servidores e
usuários de serviços do Hospital</t>
  </si>
  <si>
    <t xml:space="preserve">Para a obtenção do alvará de funcionamento, a universidade deverá realizar reformas para adequação da infraestrutura definidas pela COSCIP-PE, conforme despacho do Diretor do NEMAN em anexo (Processo 23082.013541/2020-44).
Outras exigências para obtenção do alvará já estão equacionadas (Cadastro Nacional de Pessoa Jurídica, Contrato Social, carteira de trabalho do responsável técnico, declaração do quantitativo dos recursos humanos, memorial descritivo, plano de gerenciamento de resíduos dc serviços de saúde, contrato com empresa de recolhimento de resíduos dc serviços de saúde, certificado de controle de pragas licenciada pela autoridade sanitária, procedimento operacional padronizado de normas de limpeza e desinfecção de ambiente).
Ressaltamos que as demais exigências dependem da regularização junto ao corpo de bombeiros. Outra demanda necessária para um futuro próximo, será levantamento radiométrico da sala de radiologia, porém esta demanda só poderá ser sanada após efetivação da compra e instalação do equipamento necessário para realização das atividades.
</t>
  </si>
  <si>
    <t xml:space="preserve">A atual gestão do DMV/HOVET demonstrou a necessidade de outras providências para atendimento das exigências dos órgãos competentes. Desse modo, iremos manter a recomendação e prorrogaremos por mais um tempo para que as providências sejam adotadas para o atendimento da recomendação. </t>
  </si>
  <si>
    <t>10 - Ausência de especificação dos serviços, bem como de identificação do período em que os mesmos foram executados nos seguintes pagamentos</t>
  </si>
  <si>
    <t>Que a CAPCONT analise junto a FADURPE a finalidade das despesas para que seja verificado a regularidade das mesmas.</t>
  </si>
  <si>
    <t>o projeto “Cursos de Pós-Graduação Lato Sensu - Especialização em normatização ao sistema de ensino e direito educacional, matemática, geografia, ciências e matemática, língua portuguesa, biologia, história, química e física, destinados aos professores efetivos da Rede Estadual de Educação do Estado de Pernambuco” teve sua prestação de contas analisada pela CAPCONT, em relatório aberto no processo 23082.004633/2019-48. Este processo encontra-se arquivado na caixa 01 – ARQUIVO da CAPCONT. Ressaltamos que toda a documentação referente a este projeto, composta por 5 pastas A-Z (processo original, pagamentos e prestação de contas) se encontram no armário 04 da CAPCONT (sala do NURI). A referida documentação encontra-se disponível para consulta por parte dos órgãos de controle, no entanto, o volume de documentos inviabiliza sua digitalização. Anexamos ao e-aud cópia da resolução 04-2019 do CONSELHO DE CURADORES. Disponibilizamos ainda, para consulta do processo 23082.004633/2019-48 o seguinte link: https://drive.google.com/drive/folders/1wdJwmjjtpFpCtRJxMSKe0z6JMHbyxVnb?usp=sharing</t>
  </si>
  <si>
    <t>A CAPCONT não informa se atendeu ou não a recomendação. Na análise da documentação disponibilizada, verifica-se que foi realizada sindicância para atendimento à Procuradoria Jurídica, bem como de verificação das recomendações do Relatório nº 04/2011 da Audin. Frise-se que uma sindicância não tem por objeto análise de prestação de contas. Porém, a CAPCONT informa que acata a análise da comissão de sindicância como análise da prestação de contas. A sindicância entendeu que apenas 01 gasto não estava autorizado pela executora do projeto, mas que foi uma falha da Fadurpe não ter incluído a beneficiária no plano de trabalho ou termo aditivo. Não apresentou manifestação dos executores do projeto ou da Fadurpe, nem qualquer documentação complementar. Portanto, essa auditoria não concorda com o posicionamento da mesma, pois não ficou comprovado na documentação encaminhada inicialmente, nem na sindicância, detalhamento/comprovação das despesas. Porém, como a unidade técnica acatou o entendimento da sindicância e o Conselho de Curadores aprovou a prestação de contas, essa auditoria encerra o monitoramento por entender que a gestão assumiu o risco da despesa não ter sido executada em conformidade com o plano de trabalho ou em benefício do projeto.</t>
  </si>
  <si>
    <t>Recomendamos que o NURIC encaminhe as demais propostas de convênios e seus planos de trabalho ao setor técnico da UFRPE para que as despesas operacionais incluídas pela Fundação de Apoio sejam devidamente apreciadas e sua metodologia aprovada.</t>
  </si>
  <si>
    <t>Conforme análise da recomendação 831092, verificamos o atendimento da recomendação.</t>
  </si>
  <si>
    <t>Que a Gestão do HOVET- UFRPE
providencie junto ao NTI e a
PROAD a implantação de sistemas
de informações necessários que
subsidiem as atividades do
Hospital, tais como, controle de
materiais e medicamentos,
marcação de consultas,
prontuários eletrônicos, etc.</t>
  </si>
  <si>
    <t>Já foi aberto processo de aquisição do software de gestão para o HOVET (23082.013819/2021-11) e estamos no aguardo de um posicionamento.
Adicionalmente, já solicitamos junto NTI, no dia 19 de agosto de 2021, a instalação dos 22 computadores destinados ao processo de informatização do HOVET, sendo indicada disponibilidade de instalação de segunda a sexta no turno da manhã. Até a presente data não obtivemos resposta do NTI (e-mail em anexo)
Ressaltamos que as duas impressoras multifuncionais solicitadas no processo de informatização do HOVET ainda não foram disponibilizadas para instalação.</t>
  </si>
  <si>
    <t>Conforme informações trazidas pela gestão do HOVET, verificamos as providências iniciadas pelo DMV com vistas a solicitar à gestão da UFRPE um sistema informatizado que atenda às demandas do Hospital. Além disso, foi demonstrada providência para instalação de computadores que serão utilizados na gestão do DMV e HOVET. No entanto, as ações ainda são iniciais. O Processo 23082.013819/2021-11 foi encaminhado à PROAD em 09/06/2021. Em 24/06/2021, a PROAD encaminha o processo para o Departamento de Administração Geral-DAG para "avaliar os meios para a pretensa contratação, e, em sendo possível, elaborar os documentos pertinentes". Ainda não houve, conforme acesso ao SIPAC, pronunciamento da DAG sobre o atendimento do pleito. Deste modo, consideramos a recomendação parcialmente atendida, tendo em vista as providências já tomadas pela gestão do HOVET, e prorrogamos o atendimento da recomendação para que as ações sejam acompanhadas e informadas à AUDIN.</t>
  </si>
  <si>
    <t>11- Inconsistências no pagamento (Controle nº 700018) de reembolso no valor de R$ 470,40 referente ISS cobrado indevidamente.</t>
  </si>
  <si>
    <t>Que a CAPCONT verifique junto à FADURPE a inconsistência e , se for o caso, solicite a devolução do valor indevido.</t>
  </si>
  <si>
    <t>Indagamos a FADURPE quanto a este item no ofício 01/2021/CAPCONT/UFRPE. Recebemos a seguinte resposta referente a este item na SE 057/2021-CAPCONT: “foi retido o valor de R$ 470,40 do beneficiário André Marques Cavalcanti referente a 5% de ISS sobre o valor de R$ 9.408,00. Esta retenção ocorreu de forma indevida, tendo em vista que o beneficiário já recolhia o CIM na Prefeitura do Recife. Portanto, foi realizado o reembolso ao beneficiário. O comprovante de pagamento de ISS apresentado no valor de R$ 65,79, Sequencial/Inscrição 334.995-6, refere-se ao CIM Pessoa Física do contribuinte André Marques Cavalcanti pago por ele semestralmente a Prefeitura do Recife”. A CAPCONT não possui competência para apurar o referido fato, tendo em vista que o valor se refere a verba pecuniária do Município do Recife.</t>
  </si>
  <si>
    <t xml:space="preserve">Apesar da CAPCONT não se manifestar tecnicamente a respeito do esclarecimento prestado pela FADURPE, aprovando a justificativa, esta Audin irá cancelar o monitoramento da recomendação, devido à materialidade do valor ainda monitorado,  ficando a cargo da CAPCONT aprovar ou não a justificativa da FADURPE, verificando a documentação constante na prestação de contas do Projeto. Não coube a conclusão do monitoramento desta recomendação no e-AUD, e sim o cancelamento, pois às opções de conclusão apresentadas pelo sistema não se adequaram a situação encontrada. </t>
  </si>
  <si>
    <t>Necessidade de
melhorias no
planejamento de
compras e fragilidade
no controle de
materiais e
medicamentos do
HOVET- UFRPE.</t>
  </si>
  <si>
    <t>Que a gestão do HOVET- UFRPE
estabeleça controles efetivos para
aprovação das guias de requisições
para retiradas de materiais e
medicamentos, inclusive de uso
controlado, com vistas à correção
das falhas de preenchimento das
mesmas</t>
  </si>
  <si>
    <t>Atualmente existem controles de fármacos e demais materiais hospitalares em planilhas e guias de solicitação de medicamentos (anexos). Após a instalação dos computadores no HOVET e aquisição do sistema de gestão hospitalar, esses processos passarão a ser realizados via sistema, garantindo melhor segurança nos controles internos.
Anexos:
 Guias de Requisições de material hospitalar, fámacos e controlados.pdf</t>
  </si>
  <si>
    <t>Diante das informações apresentadas pela gestão do HOVET, faz-se necessário esclarecer que tais controles de solicitação de medicamentos informados como existentes já haviam sido avaliados durante auditoria realizada. Desse modo, identificamos à época a seguinte situação: "verificamos as guias de requisições disponibilizadas e não conseguimos fazer os levantamentos necessários tendo em vista a dificuldade de compilação das informações pelo alto  volume de requisições manuais, além da difícil conferência, já que a maioria não contém descrição completa do material ou medicamento. Também identificamos assinaturas de requisitantes  ilegíveis (sem carimbo de identificação) e sem o visto de liberação da farmacêutica. Outro fato constatado refere-se a medicamentos controlados, já que diversas guias de requisição de  medicamentos de uso controlado estavam sem a correspondente guia de controle anexa, bem como, algumas guias de controles não apresentam todos os medicamentos de uso controlado no  atendimento ou ainda tinham assinatura diferente da guia de requisição." 
Dessa forma, serão necessárias ações para mitigar tais fragilidades até que o sistema eletrônico seja de fato implantado. Portanto, estamos prorrogando o prazo de atendimento para que a nova gestão do HOVET possa apresentar as ações necessárias para evitar o que foi constatado, bem como acompanhar junto à PROAD a implantação do sistema eletrônico para o Hospital.</t>
  </si>
  <si>
    <t>NA 01/2019</t>
  </si>
  <si>
    <t>Fragilidades na gestão do Hospital veterinário da UFRPE no que diz respeito ao planejamento de compras de bens, materiais e equipamentos, bem como de guarda e acesso a esses materiais.</t>
  </si>
  <si>
    <t>Que a gestão do Hospital Veterinário defina um único ambiente adequado para guarda dos materiais e medicamentos e estabeleça formalmente um responsável pela farmácia, dando condições para controle de acesso a esse ambiente.</t>
  </si>
  <si>
    <t>A fragilidade apontada pela AUDIN não se configura na prática, pois a distribuição de medicamentos e materiais hospitalares e laboratoriais está em conexão com a RDC 304 de 17/09/2019 e Portaria do Ministério da Saúde 4283 de 30/12/2010:
- Depósito Geral: Ficam armazenados os materiais hospitalares, laboratoriais e medicamentos. Desse local de armazenamento geral se faz o abastecimento da Farmácia.
- Farmácia: Trata-se do local de onde se parte a distribuição dos materiais hospitalares, laboratoriais e medicamentos para os ambulatórios de grandes e pequenos animais, bloco cirúrgico e laboratórios.
O container atualmente não pode ser considerado como local de depósito geral, pois ainda depende de instalação elétrica e climatização, cujas solicitações estão nas RT´s em anexa.
Em relação ao controle de estoque, todo o processo está sob a gestão da farmacêutica Karine Cunha, sendo ela a única farmacêutica lotada no DMV. No tocante aos medicamentos sujeitos à controles especiais, ressaltamos que estamos de acordo com a portaria da ANVISA portaria 344/98. Atualmente o registro das informações referentes ao uso dos materiais hospitalares, laboratoriais e medicamentos está sendo feita em planilha de Excel e fichas, tendo em vista que a informatização desse processo depende da aquisição de software gerencial, que está em andamento (Processo 23082.013819/2021-11).
Em relação à designação da farmacêutica, conforme a Portaria da ANVISA 4283 de 30/12/2010 onde informa que a assistência técnica, administrativa e contábil deve ser dirigida por profissional habilitado, promovendo auxílio farmacêutico aos pacientes e profissionais de saúde. Desta forma, a farmacêutica Karine Cunha é a única profissional habilitada para desenvolvimento desta função no DMV.</t>
  </si>
  <si>
    <t>A nova gestão do DMV/HOVET informa sobre os normativos que tratam de farmácias no âmbito de hospitais e medicamentos, a Portaria do Ministério da Saúde 4283 de 30/12/2010 e o RDC 304 de 17/09/2019 . A Portaria do Ministério da Saúde, no que tange a estrutura física orienta: A localização da farmácia deve facilitar o abastecimento e a provisão de insumos e serviços aos pacientes, devendo contar com meios de transporte internos e externos adequados, em quantidade e qualidade à atividade, de forma a preservar a integridade dos medicamentos e demais produtos para a saúde, bem como a saúde dos trabalhadores. Já a Resolução se aplica às empresas que realizam as atividades de distribuição, armazenagem ou transporte de medicamentos e, no que couber, à armazenagem e ao transporte de produtos a granel. No entanto, entendemos que as boas práticas sugeridas na mesma são de grande valia para o HOVET. Vejamos: 
Seção IV
Das Instalações de armazenagem
Art. 42. O exercício da atividade de armazenagem de medicamentos requer, no mínimo:
I - área de recebimento e expedição de medicamentos separadas entre si;
II - área de armazenagem geral de medicamentos;
III - área ou local de armazenagem de medicamentos devolvidos;
IV - área ou local de armazenagem de medicamentos reprovados, vencidos, recolhidos, suspeitos de falsificação ou falsificados;
V - área ou local de armazenagem de medicamentos sujeitos ao regime especial de controle, quando aplicável;
VI - área ou local de armazenagem de medicamentos em quarentena, quando aplicável;
VII - área de armazenagem de medicamentos com radionuclídeos, quando aplicável;
VIII - área de depósito de materiais de limpeza;
IX - área de administração; e
X - área de cantinas ou refeitórios, quando existentes, e de vestiários, sanitários e lavatórios, sem comunicação direta com as áreas de armazenagem.
(...) 
§2º Quaisquer áreas de armazenagem devem ter acesso restrito, no entanto, as áreas ou locais indicados pelos incisos III, IV, V e VII devem ser separadas das demais e devem possuir controle de acesso diferenciado.
(...)
Art. 43. As áreas de armazenagem devem ser dotadas de equipamentos e instrumentos necessários ao controle e ao monitoramento da temperatura e umidade requeridas.
Art. 44. As instalações devem ter dimensão compatível com o volume das operações realizadas.
(...)
Art. 51. Os medicamentos não devem ser posicionados diretamente no chão ou encostados nas paredes, devem guardar distância mínima do telhado e não devem estar em locais de incidência direta da luz solar.
(...)
Percebe-se portanto, que se trata de uma realidade totalmente diferente da do HOVET, considerando às inspeções realizadas pela AUDIN, bem como as evidências ora coletadas e que estão arquivadas nos papéis de trabalho da referida auditoria.
Sobre tais evidências, pontuamos a situação encontrada no que se refere ao armazenamento e distribuição dos medicamentos constantes na Nota de Auditoria nº 01/2019 e disponível para consulta no endereço http://www.audin.ufrpe.br/node/8
"Quanto aos materiais e medicamentos, verificou-se que não há um adequado espaço para estoque e controle dos mesmos, já que identificamos materiais e medicamentos dispostos em 4 ambientes: farmácia, coordenação do hospital, sala denominada de ‘estoque’ e um container. Vale salientar que não há restrição de acesso aos ambientes e que as chaves dos locais estão sob a posse do coordenador do Hospital. Além disso, não havia uma organização adequada para disposição dos itens em nenhum dos ambientes visitados. A farmácia possui um espaço muito pequeno ocasionando guarda de medicamentos na coordenação que fica na sala ao lado; o container ainda não possui instalações elétricas, servindo apenas para guarda de materiais não perecíveis; e a sala utilizada como estoque conta com grande número de itens empilhados sem uma organização adequada e sem estrutura preparada para receber esse tipo de material."
Desse modo, não concordamos com a manifestação do DMV de que a fragilidade apontada pela AUDIN não se configura na prática, pois as falhas apontadas pela AUDIN estão em discordância com o que preveem as normas apontadas pela gestão do DMV.
Em relação ao ambiente único sugerido pela AUDIN, se dava pela dificuldade de controle pela única farmacêutica do Hospital. No entanto, caso o DMV encontre uma melhor solução para a situação, podemos revisar a recomendação considerando, por exemplo, um ambiente de armazenamento e um ambiente de distribuição. Desde que, os mesmos tenham o acesso restrito de que necessitam.
Em relação a parte da recomendação que se refere ao estabelecimento formal dos responsáveis pela farmácia, se deve ao fato de não haver restrição de acesso aos locais que armazenavam medicamentos, nem um único responsável pela saída das medicações, sendo tal papel exercido não apenas pela farmacêutica conforme verificando durante inspeção física e documental e pontuados no Relatório nº 04/2019 e NA nº01/2019. Os responsáveis devem ser formalmente estabelecidos (através de Portaria interna) para que os mesmos possuam de fato responsabilidades pelo estoque dos medicamentos, pois as planilhas apresentadas encontravam-se com informações distintas das contagens realizadas pela Auditoria. 
Diante do exposto, mantemos a recomendação pendente de atendimento.</t>
  </si>
  <si>
    <t>RA 02/2017</t>
  </si>
  <si>
    <t xml:space="preserve">Necessidade de melhorias e fragilidades no controle e apurações dos processos de acumulação de cargos, empregos e funções públicas e demais vínculos privados. </t>
  </si>
  <si>
    <t>Que a COPAAC apresente plano de ação para conclusão dos processos pendentes, considerando a ordem cronológica dos mesmos, as recomendações pendentes da CGU e contendo, no mínimo, o número do processo, matrícula do servidor, origem da demanda da apuração e o prazo para conclusão.</t>
  </si>
  <si>
    <t>A Copaac concluiu todos os processo relativos ao plano de ação do ano de 2017. Em anexo a tabela que contém o plano de ação e dois pareceres de casos resolvidos. As cópias se encontram na Copaac à disposição. 
 Anexos:
  Plano 2017 COPAAC.pdf
  Despacho 009220-2011-01 Processo 23082.014212-2011-78</t>
  </si>
  <si>
    <t>Ainda que o Plano de ação apresentado não contenha todas as informações sugeridas na recomendação, consideramos a recomendação atendida, tendo em vista que o plano foi realizado à época com previsão de conclusão para o exercício de 2018 e a COPAAC informa que todos os processos foram concluídos.</t>
  </si>
  <si>
    <t xml:space="preserve">  RA 02/2017</t>
  </si>
  <si>
    <t>Que a COPAAC apresente decisões fundamentadas com elementos suficientes para entendimento do processo como um todo e garanta a participação de todos os membros da comissão em todas as apurações, devendo constar a assinatura de todos em parecer formalmente emitido.</t>
  </si>
  <si>
    <t>A Copaac já atendeu a solicitação. Segue anexo dois casos com as devidas assinaturas da comissão. Os documentos originais encontram-se a disposição no setor.</t>
  </si>
  <si>
    <t>Que a COPAAC instrua o processo com toda documentação e informação necessária para análise do indício, tais como: declaração de acumulação de cargos do período da acumulação e atual, informação sobre processo anterior de acumulação (necessárias para verificação da má-fe ou boa-fé do servidor), ficha funcional do servidor, notificação e manifestação apresentada pelo servidor, documentos comprobatórios da saída do outro cargo ou vínculo (Carteira de trabalho, Termo de rescisão, Portaria de exoneração),além de outros documentos coletados com as instituições/empresas nas quais foram/são mantidos vínculos.</t>
  </si>
  <si>
    <t>A Copaac providenciou os ajustes em relação ao parecer de todos os casos. Segue em anexo dois pareceres de casos resolvidos. As cópias dos pareceres estão a disposição na Copaac. 
 Anexos:
  Processo 23082.018652-2019-51 
  Processo 027321-2019-11</t>
  </si>
  <si>
    <t>Que a COPAAC mantenha seus integrantes capacitados, solicitando regularmente autorização para treinamento à SUGEP sempre que houver necessidade.</t>
  </si>
  <si>
    <t>Após a emissão de nova portaria e inclusão de novos membros, a presidente da Copaac concluiu curso de capacitação em processos administrativos no ano de 2017. Não foram realizadas outras capacitações ou cursos no âmbito de acumulo de cargos e funções. Segue anexo o certificado de participação no curso.</t>
  </si>
  <si>
    <t>Que a COPAAC em análise dos casos de servidor sócio-administrador de empresas solicite comprovação da inatividade da empresa através de documentação da Receita Federal e Junta Comercial, esclarecendo a não atuação da empresa após ingresso do servidor na UFRPE, bem como solicite providências de baixa definitiva da empresa.</t>
  </si>
  <si>
    <t>A Copaac seguiu as recomendações. Segue em anexo dois pareceres. As cópias se encontram à disposição na Copaac.
 Anexos:
  Processo 23082.020347-2014-15 Processo 020329-2014-33</t>
  </si>
  <si>
    <t>Que a COPAAC ao analisar casos de acumulação de cargos ou vínculos privados solicite documentos que comprovem a compatibilidade de horários dos vínculos, constando informações sobre horário de trabalho diário e semanal dos dois vínculos. Mesmo que o servidor tenha optado por um dos cargos, a compatibilidade deve ser apurada de forma a garantir o não prejuízo ao erário.</t>
  </si>
  <si>
    <t>A Copaac seguiu as recomendações e solicitou documentos que comprovaram a compatibilidade de horários dos vínculos. Seguem dois pareceres assinados. As cópias estão a disposição na Copaac.
 Anexos:
  Processo 004276-2019-18 
  Processo 027343-2019-72</t>
  </si>
  <si>
    <t>Que a SUGEP/COPAAC elabore e disponibilize em sua home Page informações sobre acumulação de cargos, empregos e funções públicas, bem como das demais proibições de vínculos privados.</t>
  </si>
  <si>
    <t>PROGEPE</t>
  </si>
  <si>
    <t>Conforme a recomendação da auditoria, foi elaborado um documento (anexado) com a definição e orientações acerca da acumulação de cargos e funções públicas e demais vínculos privados. O documento está disponiível no site da PROGEPE na aba "documentos" (http://www.sugep.ufrpe.br/documentos).</t>
  </si>
  <si>
    <t>De acordo com as informações apresentadas, verificamos que a PROGEPE atendeu a recomendação, publicando em seu sítio eletrônico orientações sobre acumulação de cargos, empregos e funções públicas, além de orientações sobre regime de dedicação exclusiva, participação societárias e demais orientações.</t>
  </si>
  <si>
    <t>Servidores não entregaram a declaração de acumulação de cargos, empregos e funções públicas.</t>
  </si>
  <si>
    <t>Que a SUGEP realize notificação individual aos servidores que encontram-se com a Declaração de acumulação de cargos, empregos e funções públicas pendente, estabelecendo prazo de 10 dias para entrega e informando que caso não seja entregue, será encaminhado para abertura de procedimento administrativo disciplinar, conforme art. 129, da Lei 8.112/90.</t>
  </si>
  <si>
    <t>Em resposta, informamos que os referidos servidores entregaram as respectivas declarações, conforme arquivos que seguem em anexo.</t>
  </si>
  <si>
    <t>Conforme documentação apresentada, demonstrando que os servidores que tinham pendência apresentaram a Declaração com as informações, consideramos a recomendação atendida.</t>
  </si>
  <si>
    <t>Ausência de comprovação de bilhetes de passagens de transportes intermunicipais.</t>
  </si>
  <si>
    <t xml:space="preserve">Que a SUGEP não aceite como comprovação de passagem a apresentação de Tickets da empresa 1002, devendo orientar o servidor a solicitar a comprovação através de bilhete ou cupom fiscal à empresa, conforme possibilidade já declarada pela funcionária da empresa. </t>
  </si>
  <si>
    <t>Prezados(as) da Audin/UFRPE, a SCB/CCP/DAP/Progepe já vem adotando essa recomendação. Também foi colocado no formulário de entrega da comprovação de utilização do auxílio-transporte a seguinte observação: "Observação:
 -Anexar os bilhetes de passagem, acompanhados do cupom fiscal, quando da utilização do recibo, contendo a identificação do usuário escrita pela pessoa que os assinou.". Esclarecemos que os(as) servidores(as) que utilizam transporte intermunicipal ou interestadual devem apresentar à PROGEPE, até o 5º dia útil do mês subsequente, todos os bilhetes de passagens, anexando-os ao formulário disponibilizado no site da Pró-reitoria. No que se refere aos tickets da empresa 1002, esclarecemos que, além de apresentarem os bilhetes de passagens, os(as) servidores(as) anexam também a respectiva Nota Fiscal, atestando a realização inequívoca do serviço de transporte. Anexamos o formulário citado que também está disponível no site da Progepe. http://www.sugep.ufrpe.br/documentos
 Anexos:
  form_PROTOCOLO_BILHETES (1).doc</t>
  </si>
  <si>
    <t>Em que pese o último posicionamento da Audin sobre a necessidade de realização de ação de auditoria para confirmar as medidas adotadas pela PROGEPE, iremos finalizar o monitoramento desta recomendação tendo em vista que as novas ações de auditoria terão o viés mais estratégico, podendo tais questões serem verificadas em trabalhos futuros em testes de controles no processo de folha de pagamento da UFRPE.</t>
  </si>
  <si>
    <t>Fragilidades nos controles internos e indícios de descumprimento de jornada de trabalho de servidores que recebem auxílio transporte.</t>
  </si>
  <si>
    <t>Que a SUGEP solicite anexo ao formulário de comprovação de bilhetes de passagens mensais dos servidores, a folha de frequência dos mesmos, devidamente atestadas pelos chefes imediatos com vistas a evitar descumprimento de jornada de trabalho (podendo utilizar o modelo encaminhado como proposta) e melhorar seus controles internos.</t>
  </si>
  <si>
    <t>Informamos que a Seção de Cadastro e Benefícios (SCB), ao receber os bilhetes de passagens intermunicipais e interestaduais, quando é identificado alguma inconsistência nos horários dos servidores, solicitamos à Seção de Acompanhamento e Movimentação de Pessoas (SAMP) a frequência do servidor (devidamente assinada pela chefia imediata) e caso for encontrado algo, questionamos a chefia do servidor imediatamente para explicar o fato e automaticamente lembramos sobre a responsabilidade com a carga horária do servidor.</t>
  </si>
  <si>
    <t>Que a SUGEP verifique o meio de transporte menos oneroso para a servidora Siape nº 2161591, conforme lotação da servidora e de acordo com a Orientação Normativa nº 04/2011 MPOG.</t>
  </si>
  <si>
    <t>A SCB/Progepe adota em seu procedimento a análise para pagamento do auxílio-transporte do meio de transporte menos oneroso. No caso específico da servidora citada, verificamos que na época era a única opção de transporte para a servidora chegar ao local de trabalho (foi analisado o trajeto menos oneroso aos cofres públicos). Também questionamos a servidora o fato de utilizar o cartão para recarga como forma de pagamento da passagem, mas a informação foi que a empresa utiliza o cartão para evitar assaltos no ônibus. Ainda informamos que em vários meses foi realizado a reposição dos valores de auxílio-transporte não comprovados, conforme Ficha financeira anexada. Também informamos que a servidora solicitou cancelamento do referido auxílio em julho/2017 e desde ago/2017 não recebe mais o referido auxílio.
 Anexos:
  FF R. 2016 a set-2020.pdf</t>
  </si>
  <si>
    <t>Diante das informações apresentadas, bem como das fichas financeiras comprovando as devoluções e a não solicitação da utilização do auxílio transporte pela servidora, consideramos que a recomendação perdeu o objeto pelo fim da concessão do mesmo e que a PROGEPE procedeu com as devoluções necessárias quando verificada a não comprovação pela servidora.</t>
  </si>
  <si>
    <t>Que a SUGEP verifique junto à Administração Superior da UFRPE a adoção de um controle de frequência efetivo, com vistas a evitar prejuízo das atividades institucionais, bem como de descumprimento de jornada de trabalho pelos servidores.</t>
  </si>
  <si>
    <t>Prezados da Audin/UFRPE, em atendimento a essa demanda, atualizamos e informamos abaixo as providências tomadas.
 1. Em dezembro de 2020 oferecemos um treinamento em ambiente EAD sobre o módulo "SigRH Frequência", ampliando o público alvo para os servidores da UFRPE, com a certificação de mais 94 servidores, finalizando em 2020 com um total de 239 servidores capacitados. Em 2021, temos a previsão de abrir mais 2 turmas no referido curso, também na modalidade EAD.
 Quanto ao tutorial para uso do sistema, está sendo finalizado para disponibilização aos servidores.
 2. Em relação à aprovação da minuta de jornada de trabalho, houve mudanças na condução de aprovação do documento e atualmente está em fase de aprovação pelo CONSU.
 3. A PROGEPE junto a Secretaria de Tecnologia Digital (STD/UFRPE) está trabalhando para que o envio do relatório da Frequência Mensal (FM) dos servidores seja encaminhado via Módulo Frequência no sistema SIGRH, com as seguintes ações:
 a. Piloto/simulação com servidores x chefias da PROGEPE/UFRPE em ambiente de teste SIGRH;
 b. Disponibilizar manual/tutorial de operação SIGRH para os servidores;
 c. Configurar o SIGRH em ambiente de produção;
 d. Uso efetivo em ambiente de produção para envio do relatório de Frequência Mensal pelo SIGRH.
 Assim, o relatório de frequência passará a ser registrado, pelos responsáveis das unidades, via sistema SIGRH ao invés de envio de processo eletrônico via SIPAC, independentemente do retorno das atividades presenciais, porém, continuando sem o registro de ponto eletrônico pelo servidor.
 Segue, em anexo, a Portaria da comissão de jornada de trabalho e a lista dos servidores capacitados em dez/2020.</t>
  </si>
  <si>
    <t>Diante das informações apresentadas, iremos estabelecer nova data limite para implementação completa da recomendação.</t>
  </si>
  <si>
    <t>Que o Diretor Geral do CODAI providencie a capacitação dos fiscais do CODAI com vistas a atender a IN nº 02/2008 - SLTI/MPOG e a melhorar a prestação dos serviços terceirizados do local.</t>
  </si>
  <si>
    <t>Considerando as mudanças contratuais e dos fiscais de contratos setorais solicitamos ampliação do prazo de atendimento por 60 dias para que possam se matricular na Escola Nacional de Administração Pública (ENAP) no Curso de GESTÃO E FISCALIZAÇÃO DE CONTRATOS ADMINISTRATIVOS com carga horária total de 40 horas.</t>
  </si>
  <si>
    <t>Conforme solicitação do gestor, estamos concedendo 60 dias de prazo para atendimento da recomendação.</t>
  </si>
  <si>
    <t>Que o Diretor Geral do CODAI providencie com a maior brevidade possível as adequações dos contratos, tendo em vista os problemas de execução contratual apontados nesse relatório com a finalidade de evitar mais prejuízos a Instituição.</t>
  </si>
  <si>
    <t>Solicitamos o prazo de 60 dias para as devidas indicações de fiscais setoriais e as devidas capacitações pela Escola Nacional de Administração Pública (ENAP).</t>
  </si>
  <si>
    <t>Que o Diretor Geral do CODAI realize levantamento e solicite formalmente à Administração Superior da UFRPE a realização de Licitação de materiais para atender às demandas de Manutenção e Conservação Predial.</t>
  </si>
  <si>
    <t>A gestão informa que o CODAI está sendo atendido por contrato de manutenção. Encaminhou através de comentário duas fotos que indicam os terceirizados trabalhando. Entendemos com a resposta do CODAI que o atual contrato prevê os materiais para as demandas de manutenção. Nesse sentido, estamos cancelando a recomendação, haja vista que a mesma perdeu o seu objeto.</t>
  </si>
  <si>
    <t xml:space="preserve">Que a UFRPE reestruture a COPAAC, indicando membros que possam efetivamente exercer as funções na mesma e concluir os processos pendentes de análise. </t>
  </si>
  <si>
    <t>A recomendação já estava atendida, conforme Relatório 02/2017: eacomendação atendida. Foi indicada nova comissão, através da Portaria nº 965/2017-GR, contando com uma presidente, dois membros titulares e três suplentes.</t>
  </si>
  <si>
    <t>Ausência de controles das atividades acadêmicas dos docentes pela gestão do CODAI.</t>
  </si>
  <si>
    <t>Implementação de controles por parte da Gestão do CODAI quanto às atividades de pesquisa aplicada, de extensão, de gestão e de representação institucional por docente, com vistas a compatibilizar tais atividades com o cumprimento da jornada de trabalho dos docentes.</t>
  </si>
  <si>
    <r>
      <rPr>
        <rFont val="Calibri"/>
        <color rgb="FF000000"/>
        <sz val="8.0"/>
      </rPr>
      <t xml:space="preserve">Em 12 de janeiro de 2018 foi aprovada a Resolução nº 002/2018 do Conselho Universitário da Universidade Federal Rural de Pernambuco (UFRPE) que regulamentou as atividades docentes do Ensino  Básico, Técnico e Tecnológico na UFRPE.
A comprovação e o acompanhamento do exercício das atividades  semestralmente do magistério do EBTT no CODAI serão realizados por meio do Plano Individual de Trabalho Docente (PITD)  e do Relatório Individual de Trabalho Docente (RITD) e os mesmos se apresentam como instrumentos de controle das atividades docentes pela gestão institucional.
As normas, formulários e anexos do processo de PITD e RITD encontram-se no sítio eletrônico do CODAI na internet no respectivo link: </t>
    </r>
    <r>
      <rPr>
        <rFont val="Calibri"/>
        <color rgb="FF1155CC"/>
        <sz val="8.0"/>
        <u/>
      </rPr>
      <t>http://codai.ufrpe.br/br/listadedocumentos</t>
    </r>
  </si>
  <si>
    <t>Conforme manifestação apresentada, verificamos que a instituição da Resolução nº 002/2018 é uma ação importante para o controle das atividades docentes do CODAI, devendo subsidiar diversas avaliações gerenciais e de controle. Dessa forma, consideramos a recomendação atendida.</t>
  </si>
  <si>
    <t>Deficiências na atuação dos docentes do CODAI e no acompanhamento da mesma pela gestão do CODAI.</t>
  </si>
  <si>
    <t>Que a Direção do CODAI adote providências e apresente as comprovações de soluções dos problemas de ausência de aulas de Educação Física, química, Inglês e informática.</t>
  </si>
  <si>
    <t>Solicitamos prorrogação de prazo de 60 dias para atendimento, pois, desde 19 de março de 2021 estamos em trabalho remoto e a busca pela memória da época tais como diários de classes, atas e mapas de notas demandará tempo do Departamento de Ensino que tem prejuízos em funcionamento devido ao número insuficientes de servidores lotados(as).</t>
  </si>
  <si>
    <t>Iremos prorrogar a recomendação, porém é necessário que a gestão do CODAI apresente as soluções com a devida comprovação não apenas à época do ocorrido, mas que demonstre que a constatação de ausência de aulas de inglês, educação física, química e informática foi definitivamente sanada.</t>
  </si>
  <si>
    <t>Que a Direção do CODAI estabeleça formalmente mecanismos de acompanhamento de controle dos docentes e estabeleça um canal para atendimento aos alunos.</t>
  </si>
  <si>
    <t>O Plano Individual de Trabalho Docente estabelece o atendimento aos estudantes como parte das atividades de Ensino (Art. 15) a ser desenvolvidas pelo Docente. No CODAI há o Núcleo de Apoio ao Educando (NAE) que é o principal canal de atendimento as demandas dos estudantes do CODAI. Sendo assim, a Direção Geral buscará mecanismos materiais e informacionais de construção de pontes para encurtar a distância entre as necessidades apresentadas pelos estudantes e gestão de soluções. O controle dos docentes é realizado pelos mecanismos que estão previsto na Resolução nº 002/2018-CONSU.</t>
  </si>
  <si>
    <t>A gestão do CODAI informa sobre a Resolução 02/2018, que regulamenta as atividades docentes do ensino básico, técnico e tecnológico na Universidade 
Federal Rural de Pernambuco, bem como informa sobre a existência do NAE - Núcleo de Apoio ao Educando. Entendemos tanto a Resolução quanto o NAE são mecanismos de controle da atuação docente e o NAE, o canal de atendimento aos alunos. Dessa forma, entendemos que a recomendação foi atendida. Porém, futuros trabalhos poderão avaliar se tais mecanismos estão cumprindo seus papéis.</t>
  </si>
  <si>
    <t>Que a Direção do CODAI apresente comprovações das providências adotadas para disponibilização de cantina ou refeitório para os estudantes e professores do colégio em Tiúma.</t>
  </si>
  <si>
    <t>Solicitamos ampliação do prazo para atendimento considerando todos os processos da Administração Pública, tais como, captação de recursos, licitações e disponibilidade de espaços físicos com devidas instalações para o devido atendimento. Dessa forma, solicitamos 12 meses para a consolidação desses espaços.</t>
  </si>
  <si>
    <t>Iremos prorrogar o atendimento da recomendação, porém em prazo menor ao solicitado para que possamos acompanhar a adoção das medidas pela gestão do CODAI/UFRPE.</t>
  </si>
  <si>
    <t>Que a Direção do CODAI apresente comprovações das providências para disponibilização de atendimento médico para os estudantes de Tiúma.</t>
  </si>
  <si>
    <t>Solicitamos prorrogação de prazo para o atendimento desta recomendação, pois, depende muito mais da Administração Central da UFRPE do que do CODAI a disponibilidade dos serviços médicos hospitalares.</t>
  </si>
  <si>
    <t xml:space="preserve">Iremos prorrogar o prazo da recomendação, porém é necessário que a gestão do CODAI apresente quais ações/providências foram tomadas junto a administração superior da UFRPE. </t>
  </si>
  <si>
    <t>Ausência de servidores atuando no Campus Senador José Ermírio de Moraes, em Tiúma.</t>
  </si>
  <si>
    <t>Que o Diretor do CODAI disponibilize servidores efetivos para atuar junto ao campus Senador Ermírio de Moraes em Tiúma.</t>
  </si>
  <si>
    <t>Ao tomar posse em 30 de setembro de 2018 a atual Diretoria do Colégio Agrícola Dom Agostinho Ikas da UFRPE (CODAI) iniciou um processo de dimensionamento e ocupação no Campus Semandor José Ermírio de Moraes estabelecendo um conjunto de Unidade Organizacionais no mencionado Campus.
O ano de 2019 foi iniciado com as seguintes unidades e respectivos(as) servidores(as)(Portaria nº Nº 339/2020-GR, de 08 de abril de 2020) já funcionando no Campus em tela, a saber: i) Diretoria do Colégio Dom Agostinho Ikas da UFRPE; ii) Vice-diretoria do Colégio Dom Agostinho Ikas da UFRPE; iii) Secretaria do Colégio Dom Agostinho Ikas da UFRPE; iv) Núcleo de Educação à Distância; v) Departamento Administrativo; vi) Coordenação de Contabilidade, Compras e Licitação; vii) Coordenação Geral de Estágio; viii) Laboratório de Físico-Química; e, ix) Laboratório de Agroindústria.
Em 02 de agosto de 2019 foi homologada a Resolução nº 101/2019 expedida “Ad  referendum” do CONSU,  a qual  aprovou o Regimento  Interno do Colégio Agrícola Dom Agostinho Ikas da UFRPE e registro a aprovação da estrutura multi-campi e das Unidades Organizacionais atuais e em funcionamento. No conjunto de mudanças previstas com a homologação do Regimento Interno do CODAI foram estabelecidas no prédio do Campus Senador José Ermírio de Moraes as Coordenações dos Cursos Técnicos em Agropecuária, Alimentos e Administração.
Atualmente as unidades experimentais de Zootecnia (Ovinocaprinocultura) e de Agricultura somam-se as ações de atuações de servidores(as) efetivos no Campus.
Anexos:
 portaria_regimento_interno_codai_.pdf</t>
  </si>
  <si>
    <t>A Direção do CODAI apresentou Regimento Interno e Portaria Nº 339/2020-GR, de 08 de abril de 2020, informando os servidores alocados conforme nova estrutura Organizacional estabelecida. Dessa forma, conforme informado, foram alocados servidores efetivos junto às estruturas alocadas ao Campus Tiúma:  i) Diretoria do Colégio Dom Agostinho Ikas da UFRPE; ii) Vice-diretoria do Colégio Dom Agostinho Ikas da UFRPE; iii) Secretaria do Colégio Dom Agostinho Ikas da UFRPE; iv) Núcleo de Educação à Distância; v) Departamento Administrativo; vi) Coordenação de Contabilidade, Compras e Licitação; vii) Coordenação Geral de Estágio; viii) Laboratório de Físico-Química; e, ix) Laboratório de Agroindústria. Dessa forma, entendemos que a recomendação foi atendida.</t>
  </si>
  <si>
    <t>Ausência de inventário dos bens imóveis da UFRPE.</t>
  </si>
  <si>
    <t>Que o DAP/UFRPE encaminhe o inventário 2015 concluído da UFRPE, bem como planeje melhor a realização dos inventários dos exercícios subsequentes, conforme determina os art. 94, 95 e 96 da Lei 4.320/64 e IN n.º 205-SEDAP/PR.</t>
  </si>
  <si>
    <t>DAP</t>
  </si>
  <si>
    <t>NT 09/2016</t>
  </si>
  <si>
    <t xml:space="preserve"> -</t>
  </si>
  <si>
    <t>Indícios de favorecimento a candidatos do processo seletivo do Edital de Seleção Simplificada, de 12 de dezembro de 2013, publicado pela Fundação Apolônio Salles de Desenvolvimento Educacional - FADURPE, para a contratação de profissionais atuarem no Programa de Educação a Distância da Unidade Acadêmica de Educação a Distância e Tecnologia - UEADTec da UFRPE.</t>
  </si>
  <si>
    <r>
      <rPr>
        <rFont val="Calibri, Arial"/>
        <color rgb="FF000000"/>
        <sz val="8.0"/>
      </rPr>
      <t xml:space="preserve">Que a </t>
    </r>
    <r>
      <rPr>
        <rFont val="Calibri, Arial"/>
        <b/>
        <color rgb="FF000000"/>
        <sz val="8.0"/>
      </rPr>
      <t>UEADTec</t>
    </r>
    <r>
      <rPr>
        <rFont val="Calibri, Arial"/>
        <color rgb="FF000000"/>
        <sz val="8.0"/>
      </rPr>
      <t>, nos processos seletivos simplificados, evite exigências de requisitos mínimos de formação acadêmica/escolaridade, a exemplo da necessidade de Especialização/Mestrado para cargos técnicos, de forma a não restringir a ampla competição entre os candidatos.</t>
    </r>
  </si>
  <si>
    <t>UEADTec</t>
  </si>
  <si>
    <t>NT 14/2017</t>
  </si>
  <si>
    <r>
      <rPr>
        <rFont val="Calibri, Arial"/>
        <color rgb="FF000000"/>
        <sz val="8.0"/>
      </rPr>
      <t xml:space="preserve">Que esta </t>
    </r>
    <r>
      <rPr>
        <rFont val="Calibri, Arial"/>
        <b/>
        <color rgb="FF000000"/>
        <sz val="8.0"/>
      </rPr>
      <t xml:space="preserve">IFES </t>
    </r>
    <r>
      <rPr>
        <rFont val="Calibri, Arial"/>
        <color rgb="FF000000"/>
        <sz val="8.0"/>
      </rPr>
      <t>adote providências para a instauração de Processo Administrativo Disciplinar, de acordo com a Nota nº 173/2015 PJ – UFRPE/PGF/AGU, de 20 de outubro de 2015, referente à apuração de denúncia analisada pela AUDIN (Proc. 23082.020121/2015-03) sobre suposto favorecimento a candidatos em seleção pública simplificada.</t>
    </r>
  </si>
  <si>
    <t>Evidenciando as ações da UFRPE no sentido de atender a recomendação 830779, encaminhamos o Ofício: n.º 15/2021 CPS/CPPAD, que tem como anexo o Relatório Final da Comissão de mérito do Processo Administrativo Disciplinar; Análise de Inquérito Civil do Ministério Público Federal promovendo seu arquivamento; Parecer nº 90/2019 PJ/PGF/AGU da Advocacia Geral da União junto à UFRPE ratificando os trâmites e termos do PAD; e, Decisão da Autoridade Superior dessa IFES (Reitoria/UFRPE) determinando seu arquivamento. 
Desta forma, consideramos que a recomendação foi atendida</t>
  </si>
  <si>
    <t>Em seu posicionamento, o Gestor apresentou cópia Ofício: n.º 15/2021 CPS/CPPAD, que tem como anexo o Relatório Final da Comissão de mérito do Processo Administrativo Disciplinar PAD acerca do caso que originou a recomendação;
O gestor também apresentou outros anexos: “Análise de Inquérito Civil do Ministério Público Federal promovendo seu arquivamento; Parecer nº 90/2019 PJ/PGF/AGU da Advocacia Geral da União junto à UFRPE ratificando os trâmites e termos do PAD; e, Decisão da Autoridade Superior dessa IFES (Reitoria/UFRPE) determinando seu arquivamento.”
Portanto, após analises nos documentos apresentados entendemos por concluir o monitoramento.</t>
  </si>
  <si>
    <r>
      <rPr>
        <rFont val="Calibri, Arial"/>
        <color rgb="FF000000"/>
        <sz val="8.0"/>
      </rPr>
      <t>Que a</t>
    </r>
    <r>
      <rPr>
        <rFont val="Calibri, Arial"/>
        <b/>
        <color rgb="FF000000"/>
        <sz val="8.0"/>
      </rPr>
      <t xml:space="preserve"> UEADTec</t>
    </r>
    <r>
      <rPr>
        <rFont val="Calibri, Arial"/>
        <color rgb="FF000000"/>
        <sz val="8.0"/>
      </rPr>
      <t>, nos processos de seleção simplificada, verifique a existência de vínculos anteriores entre candidatos inscritos e membros da Comissão examinadora, de modo a evitar que as provas dos candidatos sejam avaliadas por pessoas que tenham sido professores e/ou orientadores de trabalhos acadêmicos daqueles que estão concorrendo à seleção.</t>
    </r>
  </si>
  <si>
    <t>Ineficiência na gestão dos bens imóveis do CODAI na sede em São Lourenço.</t>
  </si>
  <si>
    <t>Que o Diretor do CODAI realize levantamento e estabeleça planejamento para a manutenção predial do colégio e apresente o documento à Auditoria Interna.</t>
  </si>
  <si>
    <t xml:space="preserve">A manutenção predial do CODAI é realizada atualmente através da presença de dois postos de trabalhos de manutenção predial conforme o Contrato nº 028/2019 celebrado entra a Universidade Federal Rural de Pernambuco e a empresa CONSTRUSEL - Construções e Serviços LTDA com serviço de manutenção com material e mão de obra. 
Dessa forma, atualmente esses postos atendem, na medida do possível, as necessidades de manutenção que se enquadre nos critérios orçamentários e de disponibilidades administrativas. </t>
  </si>
  <si>
    <t>A gestão do CODAI informa que existe contrato de manutenção vigente e que atende ao CODAI. No entanto, a recomendação da Audin solicita que o CODAI realize levantamento para as demandas de manutenção, com o devido planejamento para manutenção predial do CODAI em São Lourenço da Mata, visto que à época da Auditoria também existia contrato de manutenção, porém existiam diversas demandas de manutenção no colégio que não estavam atendidas. Dessa forma, é necessário que sejam comprovadas (registros fotográficos) que as demandas existentes à época foram sanadas, ou que a gestão do CODAI apresente relatório com as demandas existentes e o planejamento para atendimento das mesmas.</t>
  </si>
  <si>
    <t>Que o Diretor do CODAI atue no acompanhamento de possível reforma predial, bem como da adequação da quadra poliesportiva.</t>
  </si>
  <si>
    <t xml:space="preserve">Foi retirada a cobertura da Quadra Poliesportiva de maneira que possibilitou a liberação do espaço que estava interditado devido aos riscos de causar acidentes em virtude da precariedade que se encontrava a mencionada cobertura. 
No inicio do ano de 2019 foram realizadas pinturas, substituição e manutenção de portas, janelas e lousas em um conjunto de salas de aulas na Unidade do CODAI no Centro de São Lourenço da Mata. </t>
  </si>
  <si>
    <t>A gestão do CODAI apresentou uma adequação da quadra poliesportiva, que mitigou o risco de possíveis acidentes e algumas ações pontuais de manutenção. No entanto, não ficou claro se deixou de existir necessidade de possível reforma predial, tendo em vista que na visita realizada à época da Auditoria, verificamos problemas que poderiam ter causado danos estruturais, bem como a fala da própria direção à época da nossa atividade através do Memo nº 225/2016 da Direção administrativa do CODAI: "Com relação a precariedade apontada na manutenção predial, enfatizamos que urge uma reforma estrutural em todo prédio, prédio este como já salientado que possui mais de 40 (quarenta) anos de existência." Nesse sentido, faz-se necessário que a gestão solicite visita de inspeção pelo setor de engenharia competente da UFRPE, para que se verifique a necessidade ou não de reformas estruturais no prédio. Assim, mantemos a recomendação pendente de implementação.</t>
  </si>
  <si>
    <t>Ausência e inconsistências na pesquisa de preços no mercado para embasar as estimativas de custos nos Termos de Referência que englobam os Planos de Trabalho.</t>
  </si>
  <si>
    <t>Que o NURIC verifique no momento da avaliação dos projetos apresentados, a existência das pesquisas de mercado inseridas nos termos de referências que embasem as estimativas de custos apresentadas de modo que a Administração possa avaliar e visualizar melhor os custos do projeto.</t>
  </si>
  <si>
    <t xml:space="preserve">Em resposta a Solicitação de Auditoria nº 5/2021/AUDIN, no que diz respeito ao item 
“a”, informamos que a íntegra dos processos de formalização, acompanhamento e fiscalização 
dos convênios solicitados já se encontram na forma de processo eletrônico, seguindo-se a 
Portaria Normativa nº 1/2020/PROAD/UFRPE:
Plataforma +Brasil Processo Eletrônico
896364/2019 23082.017548/2020-10
882195/2018 23082.001510/2021-70
880785/2018 23082.000941/2021-19
Já em relação ao item “b”, destacamos que, conforme art. 4º da Portaria Interministerial 
nº 424/2016:
Art. 4º Os atos e os procedimentos relativos à formalização, execução, 
acompanhamento, prestação de contas e informações acerca de 
tomada de contas especial dos instrumentos e termos de parceria serão 
realizados no SICONV, aberto à consulta pública, por meio do Portal 
dos Convênios.Assim, a análise dos autos precisa ser realizada associando-se as informações no 
processo eletrônico e na Plataforma +Brasil (antigo SICONV).
Na Plataforma +Brasil, a atuação do fiscal é realizada por meio de aprovação dos 
relatórios gerados pelo sistema, com base no progresso do projeto, sem opção de incluir outros 
elementos. Além disso, por exigência deste Núcleo, a FADURPE ao incluir os documentos de 
liquidação de despesas, já inclui com o ateste do fiscal. Além disso para evitar registro apenas 
na Plataforma +Brasil, recentemente, começamos a solicitar também um documento de atesto 
dos relatórios para integrar o processo eletrônico conforme indicação abaixo.
</t>
  </si>
  <si>
    <t>Em análise aos convênios vigentes e relacionados abaixo, verificamos o atendimento à recomendação, com o efetivo acompanhamento do NURI quanto aos custos do projeto e suas pesquisas de mercado.
 Plataforma +Brasil Processo Eletrônico
 896364/2019 23082.017548/2020-10
 882195/2018 23082.001510/2021-70
 880785/2018 23082.000941/2021-19</t>
  </si>
  <si>
    <t>NA 02/2016 (ANEXO I DO RA 01/2017)</t>
  </si>
  <si>
    <t>2016</t>
  </si>
  <si>
    <t>05 (No RA 01/2017 corresponde à constatação  5)</t>
  </si>
  <si>
    <r>
      <rPr>
        <rFont val="Calibri, Arial"/>
        <color rgb="FF000000"/>
        <sz val="8.0"/>
      </rPr>
      <t xml:space="preserve">Oportunidade de melhorias nas condições contratuais de fornecimento de energia elétrica, com nível de média/alta tensão (13.800V), para a Universidade Federal Rural de Pernambuco (UFRPE).                           </t>
    </r>
    <r>
      <rPr>
        <rFont val="Calibri, Arial"/>
        <b/>
        <color rgb="FF00000A"/>
        <sz val="8.0"/>
        <u/>
      </rPr>
      <t>OBS:</t>
    </r>
    <r>
      <rPr>
        <rFont val="Calibri, Arial"/>
        <color rgb="FF00000A"/>
        <sz val="8.0"/>
      </rPr>
      <t xml:space="preserve"> </t>
    </r>
    <r>
      <rPr>
        <rFont val="Calibri, Arial"/>
        <b/>
        <color rgb="FF00000A"/>
        <sz val="8.0"/>
      </rPr>
      <t>CONSTATAÇÃO IDENTIFICADA NA NOTA DE AUDITORIA - NA nº 02/2016.</t>
    </r>
    <r>
      <rPr>
        <rFont val="Calibri, Arial"/>
        <color rgb="FF00000A"/>
        <sz val="8.0"/>
      </rPr>
      <t xml:space="preserve">                        </t>
    </r>
  </si>
  <si>
    <r>
      <rPr>
        <rFont val="Calibri, Arial"/>
        <color rgb="FF000000"/>
        <sz val="8.0"/>
      </rPr>
      <t>1)</t>
    </r>
    <r>
      <rPr>
        <rFont val="Calibri, Arial"/>
        <color rgb="FF000000"/>
        <sz val="8.0"/>
      </rPr>
      <t xml:space="preserve"> Que a </t>
    </r>
    <r>
      <rPr>
        <rFont val="Calibri, Arial"/>
        <b/>
        <color rgb="FF000000"/>
        <sz val="8.0"/>
      </rPr>
      <t>UFRPE</t>
    </r>
    <r>
      <rPr>
        <rFont val="Calibri, Arial"/>
        <color rgb="FF000000"/>
        <sz val="8.0"/>
      </rPr>
      <t xml:space="preserve"> avalie junto aos setores competentes a </t>
    </r>
    <r>
      <rPr>
        <rFont val="Calibri, Arial"/>
        <color rgb="FF000000"/>
        <sz val="8.0"/>
        <u/>
      </rPr>
      <t>adequação da demanda contratada</t>
    </r>
    <r>
      <rPr>
        <rFont val="Calibri, Arial"/>
        <color rgb="FF000000"/>
        <sz val="8.0"/>
      </rPr>
      <t xml:space="preserve"> pelo fornecimento de energia elétrica dos contratos de média/alta tensão (13.800V) que apresentam oportunidade de melhorias, de modo a proceder às alterações contratuais necessárias para reduzir as despesas com energia; </t>
    </r>
  </si>
  <si>
    <t>As Demandas Contratadas serão ajustadas na média da Demanda Registrada nos últimos doze meses, salvo se houver justificativa de um possível aumento de consumo (por exemplo, previsão de construção de novo bloco de sala de aula, novo laboratório), visto que o histórico de consumo se distancia da Demanda Contratada.
Opta-se por acompanhar e fazer aumentos gradativos, principalmente pelo fato de que pode haver ainda previsão de um lento aumento de carga.
No primeiro semestre de 2020 foram iniciados trabalhos para regularização dos contratos de demanda com base em estudo realizado no ciclo 2019-2020. Porém em virtude do fechamento de diversos prédios, devido a paralisação das atividades e/ou funcionamento remoto durante a pandemia, realizar o acréscimo de demanda nos contratos poderia representar perdas devido à subutilização, bem como reduzir para os patamares atuais de uso não faria acarretaria em ultrapassagem no retorno, por isso os ajustes foram suspensos e agora estão sendo retomados devido ao avanço no plano de convivência e estimativa de um retorno próximo</t>
  </si>
  <si>
    <t>Segundo descreve o gestor, as demandas contratadas serão ajustadas na “Demanda Registrada nos últimos doze meses, salvo se houver justificativa de um possível aumento de consumo (por exemplo, previsão de construção de novo bloco de sala de aula, novo laboratório), visto que o histórico de consumo se distancia da Demanda Contratada.
No entanto, em virtude do fechamento de diversos prédios, devido à paralisação das atividades e/ou funcionamento remoto durante a pandemia, os ajustes serão realizados após o avanço no plano de convivência, com a abertura gradual das atividades acadêmicas.
Não foi fornecido um plano de ação com estimativas previstas para o consumo elétrico por contrato, assim como algum prazo determinado para essa abertura gradual das atividades na Universidade.
Portanto, fica a recomendação mantida.</t>
  </si>
  <si>
    <r>
      <rPr>
        <rFont val="Calibri, Arial"/>
        <color rgb="FF000000"/>
        <sz val="8.0"/>
      </rPr>
      <t xml:space="preserve">Oportunidade de melhorias nas condições contratuais de fornecimento de energia elétrica, com nível de média/alta tensão (13.800V), para a Universidade Federal Rural de Pernambuco (UFRPE).                           </t>
    </r>
    <r>
      <rPr>
        <rFont val="Calibri"/>
        <b/>
        <color rgb="FF00000A"/>
        <sz val="8.0"/>
        <u/>
      </rPr>
      <t>OBS:</t>
    </r>
    <r>
      <rPr>
        <rFont val="Calibri"/>
        <color rgb="FF00000A"/>
        <sz val="8.0"/>
      </rPr>
      <t xml:space="preserve"> </t>
    </r>
    <r>
      <rPr>
        <rFont val="Calibri"/>
        <b/>
        <color rgb="FF00000A"/>
        <sz val="8.0"/>
      </rPr>
      <t>CONSTATAÇÃO IDENTIFICADA NA NOTA DE AUDITORIA - NA nº 02/2016.</t>
    </r>
    <r>
      <rPr>
        <rFont val="Calibri"/>
        <color rgb="FF00000A"/>
        <sz val="8.0"/>
      </rPr>
      <t xml:space="preserve">                        </t>
    </r>
  </si>
  <si>
    <r>
      <rPr>
        <rFont val="Calibri, Arial"/>
        <color rgb="FF000000"/>
        <sz val="8.0"/>
      </rPr>
      <t>2)</t>
    </r>
    <r>
      <rPr>
        <rFont val="Calibri"/>
        <color rgb="FF000000"/>
        <sz val="8.0"/>
      </rPr>
      <t xml:space="preserve"> Que a </t>
    </r>
    <r>
      <rPr>
        <rFont val="Calibri"/>
        <b/>
        <color rgb="FF000000"/>
        <sz val="8.0"/>
      </rPr>
      <t>UFRPE</t>
    </r>
    <r>
      <rPr>
        <rFont val="Calibri"/>
        <color rgb="FF000000"/>
        <sz val="8.0"/>
      </rPr>
      <t xml:space="preserve"> avalie junto aos setores competentes a </t>
    </r>
    <r>
      <rPr>
        <rFont val="Calibri"/>
        <color rgb="FF000000"/>
        <sz val="8.0"/>
        <u/>
      </rPr>
      <t>adequação do enquadramento tarifário</t>
    </r>
    <r>
      <rPr>
        <rFont val="Calibri"/>
        <color rgb="FF000000"/>
        <sz val="8.0"/>
      </rPr>
      <t xml:space="preserve"> dos contratos de energia elétrica em média/alta tensão (13.800V) que apresentam oportunidade de melhorias, de modo a proceder às alterações contratuais necessárias para reduzir as despesas com energia; </t>
    </r>
  </si>
  <si>
    <t>Considerando a quantidade de contratos existentes e que cada um deles deve ser analisado separadamente, Foram iniciadas as tratativas com a concessionária local (CELPE) para análise de tarifas e posterior ajuste, caso necessário.
Considerando a dificuldade de definição de um método de estudo para o enquadramento tarifário (em períodos secos ou úmidos), horo sazonal verde, azul). A análise das faturas, mensalmente (inclusive das ultrapassagens da demanda contratada), a análise de períodos letivos e férias podem ser mais eficazes do que a definição por períodos (secos ou úmidos).
Nesse sentido, ainda houve o Horário Especial utilizado pela UFRPE nos períodos de férias, tirando do horário de ponta o consumo de energia por parte da UFRPE (doc.01).
Anexos:
 830792_portaria_parte_1.pdf</t>
  </si>
  <si>
    <t>Segundo descreve o gestor, foram iniciadas as tratativas com a Celpe para análise e posterior ajustes no enquadramento tarifário nos diversos contratos de energia elétrica na Universidade.
No entanto, não foi apresentado um plano de ação com o planejamento, os prazos e às estimativas do Neman objetivando dirimir a recomendação. Desse modo, ficamos sem elementos mínimos para a análise da recomendação.
Portanto, recomendação mantida.</t>
  </si>
  <si>
    <r>
      <rPr>
        <rFont val="Calibri, Arial"/>
        <color rgb="FF000000"/>
        <sz val="8.0"/>
      </rPr>
      <t xml:space="preserve">Oportunidade de melhorias nas condições contratuais de fornecimento de energia elétrica, com nível de média/alta tensão (13.800V), para a Universidade Federal Rural de Pernambuco (UFRPE).                           </t>
    </r>
    <r>
      <rPr>
        <rFont val="Calibri"/>
        <b/>
        <color rgb="FF00000A"/>
        <sz val="8.0"/>
        <u/>
      </rPr>
      <t>OBS:</t>
    </r>
    <r>
      <rPr>
        <rFont val="Calibri"/>
        <color rgb="FF00000A"/>
        <sz val="8.0"/>
      </rPr>
      <t xml:space="preserve"> </t>
    </r>
    <r>
      <rPr>
        <rFont val="Calibri"/>
        <b/>
        <color rgb="FF00000A"/>
        <sz val="8.0"/>
      </rPr>
      <t>CONSTATAÇÃO IDENTIFICADA NA NOTA DE AUDITORIA - NA nº 02/2016.</t>
    </r>
    <r>
      <rPr>
        <rFont val="Calibri"/>
        <color rgb="FF00000A"/>
        <sz val="8.0"/>
      </rPr>
      <t xml:space="preserve">                        </t>
    </r>
  </si>
  <si>
    <r>
      <rPr>
        <rFont val="Calibri, Arial"/>
        <color rgb="FF000000"/>
        <sz val="8.0"/>
      </rPr>
      <t xml:space="preserve">3) Que a </t>
    </r>
    <r>
      <rPr>
        <rFont val="Calibri, Arial"/>
        <b/>
        <color rgb="FF000000"/>
        <sz val="8.0"/>
      </rPr>
      <t>UFRPE</t>
    </r>
    <r>
      <rPr>
        <rFont val="Calibri, Arial"/>
        <color rgb="FF000000"/>
        <sz val="8.0"/>
      </rPr>
      <t xml:space="preserve"> avalie junto aos setores competentes a realização de estudo objetivando a </t>
    </r>
    <r>
      <rPr>
        <rFont val="Calibri, Arial"/>
        <color rgb="FF000000"/>
        <sz val="8.0"/>
        <u/>
      </rPr>
      <t>redução do consumo de energia reativa</t>
    </r>
    <r>
      <rPr>
        <rFont val="Calibri, Arial"/>
        <color rgb="FF000000"/>
        <sz val="8.0"/>
      </rPr>
      <t xml:space="preserve"> para manter o fator de potência igual ou superior a noventa e dois centésimos.  </t>
    </r>
  </si>
  <si>
    <t>O Decreto 99.656, de 26 de outubro de 1996 foi revogado pelo Decreto nº 10.473/2020.
A UFRPE possui o Plano de Gestão de Logística Sustentável (PLS) que tem buscado alternativas na redução do consumo de energia elétrica e de água. Para o cumprimento deste objetivo, o PLS sugere campanhas de conscientização para o uso racional dos recursos, aquisição e substituição de novos equipamentos elétricos. Prevê a utilização de tecnologias mais eficientes, de menor consumo energético. Doc.2 e Doc3
O PLS prevê ações, tais como:
Treinar e conscientizar usuários, servidores e funcionários na redução do consumo dos recursos;
Estabelecer diagnóstico da situação atual do consumo de água e de energia;
Apresentar projetos que contemplem maior eficiência no consumo energético.
Anexos:
 830796_830790_Plano de Ação 4 - Energia Elétrica_0.pdf
 830796_830790_Plano de Ação 4 - Energia Elétrica_01.pdf</t>
  </si>
  <si>
    <t>Em sua manifestação o Gestor apresenta alguns pontos do PLS da Universidade. O mesmo demonstra um plano de ação para ações que objetivam a redução do consumo de energia elétrica na UFRPE.
No entanto, o gestor não apresenta resultados qualitativos e/ou quantitativos dessas ações, assim como documentação acerca da Cice na UFRPE. Desse modo, não temos como avaliar a eficácia das ações apresentadas pelo gestor. 
Cabe destacar que o Governo Federal, por meio do decreto nº 10.779, de 25 de agosto de 2021, estabelece medidas para a redução do consumo de energia elétrica no âmbito da administração pública federal. 
Especificamente, e, seu Art. 3º, o decreto estabelece que “Os órgãos e as entidades constituirão, no âmbito dos comitês internos de governança, comissões internas de conservação de energia- Cice, para assessorar os dirigentes na adoção de medidas para a redução do consumo de energia elétrica.”
Com isso, e inerente que as ações futuras estejam alinhadas com o que estabelece esse decreto. 
Portanto, por ausência de mais documentos que comprovem à criação da Cice, assim como de suas ações efetivas, a recomendação será mantida.</t>
  </si>
  <si>
    <t>NT 04/2017</t>
  </si>
  <si>
    <r>
      <rPr>
        <rFont val="Calibri, Arial"/>
        <color rgb="FF000000"/>
        <sz val="8.0"/>
      </rPr>
      <t xml:space="preserve">Oportunidade de melhorias nas condições contratuais de fornecimento de energia elétrica, com nível de média/alta tensão (13.800V), para a Universidade Federal Rural de Pernambuco (UFRPE).                           </t>
    </r>
    <r>
      <rPr>
        <rFont val="Calibri, Arial"/>
        <b/>
        <color rgb="FF00000A"/>
        <sz val="8.0"/>
        <u/>
      </rPr>
      <t>OBS:</t>
    </r>
    <r>
      <rPr>
        <rFont val="Calibri, Arial"/>
        <color rgb="FF00000A"/>
        <sz val="8.0"/>
      </rPr>
      <t xml:space="preserve"> </t>
    </r>
    <r>
      <rPr>
        <rFont val="Calibri, Arial"/>
        <b/>
        <color rgb="FF00000A"/>
        <sz val="8.0"/>
      </rPr>
      <t>CONSTATAÇÃO IDENTIFICADA NA NOTA DE AUDITORIA - NA nº 02/2016.</t>
    </r>
    <r>
      <rPr>
        <rFont val="Calibri, Arial"/>
        <color rgb="FF00000A"/>
        <sz val="8.0"/>
      </rPr>
      <t xml:space="preserve">                        </t>
    </r>
  </si>
  <si>
    <r>
      <rPr>
        <rFont val="Calibri, Arial"/>
        <color rgb="FF000000"/>
        <sz val="8.0"/>
      </rPr>
      <t>RECOMENDAÇÃO ADICIONAL:     (</t>
    </r>
    <r>
      <rPr>
        <rFont val="Calibri, Arial"/>
        <b/>
        <color rgb="FF000000"/>
        <sz val="8.0"/>
      </rPr>
      <t xml:space="preserve">NT 04/2017) </t>
    </r>
    <r>
      <rPr>
        <rFont val="Calibri, Arial"/>
        <color rgb="FF000000"/>
        <sz val="8.0"/>
      </rPr>
      <t xml:space="preserve">                                                            4) Que a </t>
    </r>
    <r>
      <rPr>
        <rFont val="Calibri, Arial"/>
        <b/>
        <color rgb="FF000000"/>
        <sz val="8.0"/>
      </rPr>
      <t>UFRPE</t>
    </r>
    <r>
      <rPr>
        <rFont val="Calibri, Arial"/>
        <color rgb="FF000000"/>
        <sz val="8.0"/>
      </rPr>
      <t xml:space="preserve"> adote as providências necessárias para a criação de uma Comissão Interna de Conservação de Energia (CICE), nos termos estabelecidos no Decreto nº 99.656, de 26 de outubro de 1990. </t>
    </r>
  </si>
  <si>
    <t>O Decreto 99.656, de 26 de outubro de 1996 foi revogado pelo Decreto nº 10.473/2020.
A UFRPE possui o Plano de Gestão de Logística Sustentável (PLS) que tem buscado alternativas na redução do consumo de energia elétrica e de água. Para o cumprimento deste objetivo, o PLS sugere campanhas de conscientização para o uso racional dos recursos, aquisição e substituição de novos equipamentos elétricos. Prevê a utilização de tecnologias mais eficientes, de menor consumo energético.Doc.1.
O PLS prevê ações, tais como:
Treinar e conscientizar usuários, servidores e funcionários na redução do consumo dos recursos;
Estabelecer diagnóstico da situação atual do consumo de água e de energia;
Apresentar projetos que contemplem maior eficiência no consumo energético.Doc.2 e Doc.3.
Anexos:
 830814_830796_Energia Elétrica _ UFRPE Sustentável.pdf
 830796_830790_Plano de Ação 4 - Energia Elétrica_0.pdf
 830796_830790_Plano de Ação 4 - Energia Elétrica_01.pdf</t>
  </si>
  <si>
    <t>RA 01/2015</t>
  </si>
  <si>
    <t>Improficiência nas metas físicas e financeiras de capacitação de servidores.</t>
  </si>
  <si>
    <t>Que a PROAD observe, em consonância com a SUGEP, a real demanda de servidores a serem capacitados, bem como os fatos previsíveis, bem como atualize os custos estimativos dos cursos demandados, a cada ano, para o planejamento da despesa de capacitação (qualificação/requalificação) de servidores.</t>
  </si>
  <si>
    <t>Improficiência na meta física e falha no planejamento da meta financeira do Apoio à Capacitação e Formação Inicial e Continuada para a Educação Básica.</t>
  </si>
  <si>
    <t>Que a PROAD desenvolva uma composição dos(as) custos/despesas unitário médio, através de metodologia própria, elaborando uma memória de cálculo que demonstre o planejamento das metas físicas e financeiras para o desenvolvimento da ação de Apoio à Capacitação e Formação Inicial e Continuada para a Educação Básica.</t>
  </si>
  <si>
    <t>Improficiência na meta física de Auxílio-transporte aos Servidores Civis, Empregados e Militares.</t>
  </si>
  <si>
    <t>Que a PROAD observe, em consonância com a SUGEP, a real demanda de servidores quanto à percepção de auxílio transporte, bem como atualize os custos estimativos dos cursos demandados, a cada ano, para o planejamento dessa despesa.</t>
  </si>
  <si>
    <t>Evolução do indicador de Custos Correntes sem HU por Aluno equivalente, nos últimos 5 anos.</t>
  </si>
  <si>
    <t>Que a UFRPE abstenha-se de elevar os Custos Correntes sem HU acima da inflação oficial brasileira, visando a reduzir os custos/gastos/despesas por Aluno Equivalente, em atendimento aos princípios Constitucionais da eficiência e economicidade.</t>
  </si>
  <si>
    <r>
      <rPr>
        <rFont val="Calibri"/>
        <color rgb="FF000000"/>
        <sz val="8.0"/>
      </rPr>
      <t xml:space="preserve">Com o objetivo de atender a recomendação 830906, encaminhamos o posicionamento técnico da GCF-UFRPE, como segue:
Informamos que os Custos Correntes sem HU não somente da UFRPE, como de todas as IFES brasileiras são, em sua grande maioria (cerca de 90%), oriundos de gastos com Pessoal e Encargos (Folha de Pagamentos) e este, por sua vez, por serem gastos constitucionalmente obrigatórios, ocorrem sem qualquer relação com os indicadores que medem a inflação no Brasil. Assim, considerando que a evolução dos custos com Pessoal não podem ser, objetivamente, explicados pela variação da inflação; considerando o fato de que esses custos praticamente 90% do custo total da UFRPE e considerando, também, que a gestão da UFRPE constitucionalmente não possui discricionariedade para atuar na redução de tais custos, assim, a UFRPE não dispõe de meios legais e nem técnicos para implementar a Recomendação em questão.
Também é importante salientar que a evolução dos Custos Correntes, apresentada pelo TCU, não leva em consideração o impacto inflacionário sobre o comportamento dos custos das IFES brasileiras. A GCF dispõe de estudo onde é verificado o impacto da inflação sobre a evolução dos custos da UFRPE e o resultado foi exatamente o oposto aos que oficialmente foram publicados, ou seja, os custos correntes discricionários da UFRPE sofreram uma vertiginosa queda no período de 2010 a 2020, conforme se pode verificar no link abaixo. Assim, pode-se objetivamente afirmar que a UFRPE vem passando por severas reduções de custos nos últimos 10 anos, desta forma, a UFRPE atuou num cenário de profunda escassez com perda real de recursos a serem geridos. Desta forma, não verificamos nenhum indício de mácula aos princípios da Eficiência e Economicidade.
Estudo da composição e comportamento dos custos das IFES brasileiras: http://www.ppgc.ufrpe.br/sites/default/files/testes-dissertacoes/012_robson_bento_santos.pdf
Estudo da evolução do orçamento discricionário da UFRPE entre 2010 e 2020: </t>
    </r>
    <r>
      <rPr>
        <rFont val="Calibri"/>
        <color rgb="FF1155CC"/>
        <sz val="8.0"/>
        <u/>
      </rPr>
      <t>http://www.gcf.ufrpe.br/sites/default/files/Evolu%C3%A7%C3%A3o%20Or%C3%A7amento%202010%20a%202020.pdf</t>
    </r>
  </si>
  <si>
    <t xml:space="preserve">Observamos na resposta do Gestor que a UFRPE não possui discricionariedade sobre elementos que influenciam a definição dos custos totais da Universidade. Embora seja possível atender a recomendação da AUDIN na parte discricionária do orçamento,  verificamos ainda que houve elevada diminuição na Dotação orçamentária da UFRPE na última década, o que levou à diminuição dos custos da Universidade, conforme apresentado pelo Gestor neste estudo (http://www.ppgc.ufrpe.br/sites/default/files/testes-dissertacoes/012_robson_bento_santos.pdf). 
Ressaltamos que consideramos em nossas análise as particularidades conceituais que diferem custos de despesas (dotações), entretanto, percebemos que o objetivo da recomendação fora alcançado pela UFRPE. Dessa forma, concluiremos o monitoramento da recomendação. </t>
  </si>
  <si>
    <t>Redução do indicador de Aluno Tempo Integral / Professor Equivalente nos últimos 5 anos.</t>
  </si>
  <si>
    <t>Que a UFRPE adote medidas no sentido de ampliar o quantitativo de alunos equivalentes, em especial o número de alunos da graduação em tempo integral, bem como observe os resultados desse indicador para planejar a contratação/nomeação de novos professores.</t>
  </si>
  <si>
    <t>Com objetivo de atender a recomendação 830907, encaminhamos em anexo, o Ofício - nº 47 PREG/2021, que esclarece as medidas adotadas pela UFRPE para ampliar o quantitativo de alunos equivalentes. 
Em relação a contratação/nomeação de novos professores, informamos que a abertura de um concurso público somente é realizada a partir da necessidade de professor para assumir a demanda de carga horária. A carga horária mínima para contratação é de 8 horas no ensino, o que também é cobrado no relatório obrigatório do estágio probatório do(a) novo(a) professor(a). Essa prática de gestão e governança está institucionalmente normatizada pela Resolução CONSU nº 042/2020 (em anexo), que define os critérios internos para a distribuição da carga horária semanal de atividades desenvolvidas pelo corpo docente do magistério superior da Universidade Federal Rural de Pernambuco, e amparada legalmente conforme descrito no Art. 5º da citada resolução, a saber:
Art. 5º - A distribuição da carga horária semanal em cada semestre letivo será realizada pelo Departamento Acadêmico ou Unidade Acadêmica a que pertence o(a) docente, em consonância com o Art. 3º, § 3º da Lei 6.182, de 11 de dezembro de 1974, e os Art. 23 e Art. 78 do Estatuto da UFRPE. 
§1º - As atividades de ensino, pesquisa, extensão, administração e representação apresentadas pelo(a) docente deverão integralizar o número de horas relativas ao regime de trabalho em que o(a) docente é contratado(contratada), em consonância com o Art. 3º da Lei 6.182, de 11/12/1974, e Art. 78 do Estatuto da UFRPE. 
§2º - O(A) docente cujas atividades descritas no parágrafo anterior superem a carga horária do seu regime de trabalho, não poderá usar este excedente de horas para ministrar carga horária em sala de aula inferior a oito horas semanais, conforme o Art. 57 da Lei 9.394, de 20/12/1996.
 Isto posto, consideramos que a recomendação foi atendida.</t>
  </si>
  <si>
    <t>Ao analisar a resposta apresentada observamos que a gestão da UFRPE apresentou as ações desenvolvidas para elevação da quantidade de diplomação de alunos e consequente elevação dos resultados obtidos nos indicadores calculados e apresentados para o TCU em observância à DN TCU n. 408/2002. Ainda na resposta apresentada, observamos que a UFRPE possui regulamentação para contratação de docentes estabelecida através da Resolução n. 42/2020, de forma que entendemos o atendimento da presente recomendação.</t>
  </si>
  <si>
    <t>Que o NURIC proceda a realização de termo aditivo junto à Procuradoria Jurídica, de modo a corrigir as inconsistências de itens de seleção de bolsistas do Projeto relativo a execução do semestre letivo dos Cursos EaD ( Processo nº 23082. 020300/2012), já que a seleção vem sendo realizada pela FADURPE.</t>
  </si>
  <si>
    <t xml:space="preserve">Monitoramento finalizado, tendo em vista que não mais se justifica a manutenção do acompanhamento da recomendação, considerando a intempestividade das medidas tomadas pelo gestor e a natureza da recomendação. </t>
  </si>
  <si>
    <t>Que o NURIC verifique a adequação dos valores previstos para pagamento de bolsistas, de modo que estes estejam de acordo com a Resolução nº 72/2013 – CONSU.</t>
  </si>
  <si>
    <t>Em análise aos convênios vigentes (Procs. nº 23082.000941/2021-19; 23082.017548/2020-10 e 23082.001510/2021-70) verificamos que o NURI está verificando o atendimento aos critérios da Resolução nº 72/2013-CONSU para o pagamento de bolsas. Dessa forma, consideramos a recomendação atendida.</t>
  </si>
  <si>
    <t>Involução do indicador Taxa de Sucesso na Graduação na UFRPE.</t>
  </si>
  <si>
    <t>Que a PROPLAN elabore a partir dos estudos já realizados um plano de ação a ser apresentado à alta Gestão até o final do semestre letivo vigente (2015.2) visando desenvolver ações, dentro da competência desta IFES, juntamente com a PREG, no prazo médio de 4 anos, que atenuem as principais causas de evasão discente, a fim de estimular a permanência dos alunos até a conclusão do curso e consequentemente reverter os resultados obtidos para o indicador Taxa de Sucesso na Graduação ao melhor nível obtido nos últimos 5 anos (57,73%).</t>
  </si>
  <si>
    <t>Solicitamos à Audin/UFRPE baixa da recomendação, tendo em vista que a Controladoria  Geral da União registrou atendimento dessa demanda por meio das recomendações ID n.s 806972 e 806973, as quais têm objetos idênticos.</t>
  </si>
  <si>
    <t xml:space="preserve">Observamos que a UFRPE atendeu demanda semelhante recomendada pela CGU através das recomendações n. 806972 e 806973. Consideramos a presente recomendação atendida. </t>
  </si>
  <si>
    <t>Que a PROPLAN, juntamente com a PREG, adote medidas no sentido de implementar e monitorar as ações planejadas conforme recomendação anterior (Recomendação 001) no prazo médio de 4 anos, a fim de atenuar as principais causas de evasão discente e estimular a permanência dos alunos até a conclusão do curso, adotando as providências nesse prazo para redirecionar os esforços envidados pela UFRPE nessa ação, se necessárias.</t>
  </si>
  <si>
    <t>Observamos que a UFRPE atendeu demanda semelhante recomendada pela CGU através da Recomendação n. 806972. Consideramos a presente recomendação atendida.</t>
  </si>
  <si>
    <t>Ausência de comprovação e acompanhamento da atuação dos fiscais dos projetos.</t>
  </si>
  <si>
    <t>Que o NURIC adote rotinas de acompanhamento das atividades dos fiscais, solicitando a elaboração  de relatórios, de modo a verificar a atuação destes no âmbito dos Convênios da UFRPE.</t>
  </si>
  <si>
    <t>Em análise aos convênios vigentes (Procs. nº 23082.000941/2021-19; 23082.017548/2020-10 e 23082.001510/2021-70) verificamos que o NURI, através da Coordenadoria de Acompanhamento e Fiscalização estabeleceu rotina de acompanhamento dos projetos e da atuação dos fiscais dos mesmos. Portanto, consideramos a recomendação atendida.</t>
  </si>
  <si>
    <t>NA 01/2014</t>
  </si>
  <si>
    <t>Atrasos na apresentação das prestações de contas pela Fundação Apolônio Sales</t>
  </si>
  <si>
    <t>Recomendamos ao NURIC que após o prazo encerrado para apresentação das prestações de contas por parte da Fundação de Apoio proceda as providências necessárias como inclusão no CADIN ou encaminhamento para tomadas de contas especial, conforme o caso.</t>
  </si>
  <si>
    <t xml:space="preserve">4 - Alteração na forma de pagamento de professores, coordenadores e secretários de prestação de serviços para bolsa de extensão. </t>
  </si>
  <si>
    <t>Que o NURIC oriente a FADURPE e os executores de projetos a observarem a legislação pertinente quanto a concessão de bolsas.</t>
  </si>
  <si>
    <t>Após a constatação foi aprovada a Resolução 73/2013, que regulamenta o relacionamento da UFRPE com fundação de apoio. Essa resolução disciplina em seu Capítulo III a concessão de bolsas para atividades de ensino, pesquisa e extensão executadas por meio de convênio com a UFRPE. 
 Assim, a retribuição a servidores da UFRPE nos projetos de ensino, pesquisa, extensão, inovação tecnológica são realizados por meio de bolsas em conformidade com a referida Resolução. Para comprovar tal enquadramento, anexamos o Plano de Trabalho do último convênio Plataforma +Brasil (896364/2019) assinado com a FADURPE. A forma de pagamento está exposta no item 6.
 O acompanhamento é realizado pelo Núcleo de Relações Institucionais (NURI/IPE/UFRPE), criado também após a constatação apontada.
 Destacamos que a UFRPE utiliza a Plataforma +Brasil em todos os convênios com repasse de recurso da Conta Única para fundação de apoio. Assim, todos os documentos são de acesso público.
 Anexos:
  Plano de Trabalho assinado.pdf
  Resolução 072 - UFRPE.pdf   Em resposta à Solicitação de Auditoria nº 06/2021-AUDIN, informamos que a mencionada tabela da equipe técnica do projeto “Fortalecimento da atuação dos Conselhos Municipais dos Direitos da Criança e do Adolescente e dos Conselhos Tutelares de Pernambuco”, Convênio nº. 882195/2018 da Plataforma +Brasil, não foi aprovada e não consta no Plano de Trabalho pactuado, conforme documento 36, página 17, Item 15 - plano de aplicação, do processo eletrônico 23082.001510/2021-70. Ainda, esclarecemos que não há previsão de pagamento de bolsas no referido Convênio.</t>
  </si>
  <si>
    <t>O NURI informa que atendeu a recomendação com a Resolução nº 72/2013 e anexou Plano de trabalho com a previsão de pagamento de pessoal através de bolsas. Além disso, informa que o acompanhamento desses pagamentos é acompanhado pelo NURI. Essa Auditoria considera que a recomendação foi atendida.</t>
  </si>
  <si>
    <t>RA 01/2014</t>
  </si>
  <si>
    <t>Ausência de definição do setor responsável pela gestão e controle patrimonial dos bens imóveis.</t>
  </si>
  <si>
    <r>
      <rPr>
        <rFont val="Calibri, Arial"/>
        <color rgb="FF000000"/>
        <sz val="8.0"/>
      </rPr>
      <t>Recomenda-se à DAP/PROAD</t>
    </r>
    <r>
      <rPr>
        <rFont val="Calibri, Arial"/>
        <b/>
        <color rgb="FF000000"/>
        <sz val="8.0"/>
      </rPr>
      <t xml:space="preserve"> </t>
    </r>
    <r>
      <rPr>
        <rFont val="Calibri, Arial"/>
        <color rgb="FF000000"/>
        <sz val="8.0"/>
      </rPr>
      <t xml:space="preserve">a realização de estudo e formulação de normativo que defina as atribuições/responsabilidades dos setores envolvidos na gestão, registro e controle dos bens imóveis, particularmente no que diz respeito ao registro patrimonial, à realização de vistorias nos bens imóveis, recolhimento de taxas de ocupação e consumo de água e energia dos imóveis, bem como o acompanhamento dos termos de cessão e uso, considerando a UFRPE na situação de cedente ou de cessionária. </t>
    </r>
  </si>
  <si>
    <t xml:space="preserve">Inicialmente, gostaríamos de informar que já foi realizado estudo pela Proplan, por meio da Coordenadoria de Processos e Estruturas Organizacionais (CPEO), objetivando identificar como a gestão de bens imóveis é realizada nas outras IFE´S, no intuito de fornecer subsídios para que a UFRPE reorganize seus processos e estruturas a fim de realizar uma gestão patrimonial primorosa. No entanto, faz-se necessário uma discussão prévia com as áreas identificadas como responsáveis pela gestão patrimonial da Universidade. Dessa forma, solicitamos o prazo de 3 meses para a apreciação das partes interessadas e posterior envio do estudo realizado.
Quanto à solicitação de formulação de Normativo que defina as atribuições/responsabilidades dos setores envolvidos na gestão, vale ressaltar que compete à Proplan, por meio da CPEO, assessorar e orientar a Reitoria e setores envolvidos na elaboração de normativos de reestruturação, analisando propostas redigidas pelos setores responsáveis pela gestão de bens imóveis. (Fonte: Processo nº 23082.023161/2014-18).
Posteriormente, de modo a atualizar as informações prestadas acima, foi realizada nova consulta à PROPLAN, mediante e-mail de 01/06/2018, todavia, até o fechamento da presente Nota Técnica não houve nova manifestação do gestor. Desse modo, considera-se a situação inalterada.
</t>
  </si>
  <si>
    <t>NT 03/2018</t>
  </si>
  <si>
    <t>Considerando as informações prestadas pelo gestor quanto à necessidade de discussão com as áreas responsáveis pela gestão patrimonial da UFRPE, a presente recomendação permanecerá ativa até a realização de nova consulta ao gestor, por meio de monitoramento efetuado por intermédio de Plano de Providências Permanente - PPP, a ser encaminhado ao setor em momento oportuno.</t>
  </si>
  <si>
    <t>Que o DAP/UFRPE realize o tombamento ou etiquetagem dos equipamentos que não estão com os respectivos tombamentos.</t>
  </si>
  <si>
    <t>Recomenda-se à DAP a identificação de todos os imóveis cedidos em caráter provisório, no qual a UFRPE é cessionária, bem como adote providências para o arquivamento dos instrumentos jurídicos respectivos e realize o acompanhamento sistemático do período de vigência das referidas cessões, adotando as medidas necessárias para os casos de renovação das cessões ou doação dos imóveis à UFRPE.</t>
  </si>
  <si>
    <t>Conforme disposto no regimento interno da Pró-Reitoria de Administração da UFRPE, em seu Art. 7º, cabe à Coordenadoria de Acompanhamento Técnico Financeiro (CATF):
I - Realizar a gestão geral das contratações de serviços, aquisições, obras e cessões
de uso, mantendo banco de dados atualizado dos contratos, dos gestores e fiscais;
II - Elaborar minutas de termo aditivo, de apostilamento e de rescisão contratual;
III - Observar o limite legal para acréscimos e supressões de contratos nas solicitações
de alteração do objeto da contratação;
IV - Analisar o pedido de reequilíbrio econômico e financeiro de contratos;
V - Analisar as solicitações de reajuste e repactuação de preços;
VI - Acompanhar e providenciar a assinatura de termos de contratos, aditivos, apostilamento e rescisão contratual pelas partes;
VII - Publicar contratos e aditivos no Diário Oficial da União;
VIII -Solicitar a designação de gestor e fiscal de contratos por meio de portaria;
IX - Acompanhar o prazo de vigência dos contratos de natureza contínua;
X - Articular com o Departamento de Logística e Serviços (DELOGS), na execução e
fiscalização dos contratos de serviços continuados.
Desta forma, a recomendação encontra-se contemplada pelo trabalho executado pela CATF que envolve, entre outros casos, o acompanhamento dos contratos de aluguel ou cessão de uso dos imóveis que não são de propriedade da UFRPE. Entre eles, os campi provisórios de Belo Jardim (UABJ) e Cabo de Santo Agostinho (UACSA), a Estação Experimental de Pequenos Animais de Carpina (EEPAC) e a base de Piscicultura Ornamental e Pesquisa Marinha de Itamaracá (POPMAR). O regimento pode ser acessado pelo link: http://www.proad.ufrpe.br/br/regimento-interno
Anexos:
 Regimento Interno PROAD.pdf</t>
  </si>
  <si>
    <t>Recomendação Devolvida para ajustes.  Até o momento do fechamento das análises não houve novo posicionamento do gestor.</t>
  </si>
  <si>
    <t>Deficiência de sistema informatizado para a realização do controle patrimonial dos bens imóveis.</t>
  </si>
  <si>
    <t xml:space="preserve">Nova recomendação: Recomenda-se à DAG a criação/adesão de sistema patrimonial que permita o registro dos imóveis desta IFES, em complemento ao SPIUnet, objetivando possibilitar a sua gestão, sendo preciso, para tanto, a realização de consulta à DAP quanto aos aplicativos necessários.
</t>
  </si>
  <si>
    <t>Recomendação reiterada, visto que não houve manifestação do Gestor acerca das providências adotadas para o atendimento da recomendação no prazo estabelecido pela AUDIN. A data limite  foi até o dia 16/03/2021.</t>
  </si>
  <si>
    <t>Ausência do cadastro de imóveis no Sistema de Gerenciamento dos Imóveis de Uso Especial da União – SPIUnet, bem como o registro de imóveis no SPIUnet sem a documentação comprobatória dos Termos de Recebimento Definitivo das Obras.</t>
  </si>
  <si>
    <t>Recomenda-se à DAP a regularização dos imóveis que se encontram sem RIP, bem como efetue o registro no SPIUnet das obras já concluídas.</t>
  </si>
  <si>
    <t xml:space="preserve">Não houve.
</t>
  </si>
  <si>
    <t>Recomendação reiterada, visto que não houve manifestação do Gestor acerca das providências adotadas para o atendimento da recomendação no prazo estabelecido pela AUDIN. A data limite  foi até o dia 15/03/2021.</t>
  </si>
  <si>
    <t>Ausência de avaliação/reavaliação dos imóveis desta IFES registrados no Inventário de Bens Imóveis no exercício de 2012.</t>
  </si>
  <si>
    <t>Recomenda-se à Reitoria a identificação do setor responsável pela avaliação/reavaliação dos imóveis desta IFES ou a contratação de empresa especializada para realização desse serviço.</t>
  </si>
  <si>
    <t>Considerando que  Rever Área e Valor de Avaliação de Imóvel da União  consta no Portal de Serviços da SPU – e-spu.planejamento.gov.br) formulário a ser preenchido e enviado eletronicamente pelo Portal de Atendimento da SPU (patrimônio de todos.gov.br).  ( formulário em anexo ).
 mas Identificamos que na UFRPE o inventário de bens imóveis  com a participação dos setores de Patrimônio, Contabilidade e NEMAM.
Anexos:
 Rever Área e Valor de Avaliação de Imóvel da União (4).pdf</t>
  </si>
  <si>
    <t xml:space="preserve">Não ficou claro quais são as mediadas que serão tomados pelo gestor para o atendimento da recomendação. O mesmo não apresentou nenhum plano de ação ou prazo estimado para o atendimento. Portanto, recomendação mantida por ausência de elementos mínimos para uma análise fundamentada.
Registra-se que a recomendação foi feita há mais de 7 sete anos. </t>
  </si>
  <si>
    <t>Ausência de regularização de obras já concluídas e ainda mantidas na conta contábil de Obras em Andamento.</t>
  </si>
  <si>
    <t>Recomenda-se ao NEMAM que adote providências para a emissão dos Termos de Recebimento das Obras já concluídas, encaminhando-os para a DAP, com cópia para a GCF.</t>
  </si>
  <si>
    <t xml:space="preserve">DESDE 2020, O NEMAM ADOTA A PRÁTICA DE ENCAMINHAR O TERMO DEFINITIVO DE OBRA, JUNTO AO PROCESSO DE PAGAMENTO DA ÚLTIMA MEDIÇÃO JUNTO A GCF. AS OBRAS FINALIZADAS EM 2021 TERÃO O TRD ENCAMINHADAS, VIA SIPAC, AO DAP. </t>
  </si>
  <si>
    <t>Em seu posicionamento, o Gestor descreve que o Neman está adotando às práticas solicitadas na recomendação desde o ano de 2020. No entanto, não foram apresentados anexos com os documentos comprobatórios dessas ações. Portanto, fica a recomendação mantida.</t>
  </si>
  <si>
    <t>Recomenda-se à DAP a regularização do registro no SPIUnet de todas as obras já concluídas e comprovadas com os respectivos Termos de Recebimento Definitivo de Obras.</t>
  </si>
  <si>
    <t>Nova recomendação: Que a Administração Superior desta IFES avalie a possibilidade de criação de comissão destinada a regularizar a situação das obras concluídas, porém ainda mantidas na condição de "obras em andamento", ou adote outra medida para correção dessa impropriedade.</t>
  </si>
  <si>
    <t>GABINETE</t>
  </si>
  <si>
    <t>Com o objetivo da atender a recomendação 831080, a Reitoria da UFRPE designou por meio da PORTARIA GR/UFRPE Nº 786/2021, DE 9 DE SETEMBRO DE 2021 (em anexo), a Comissão para regularização de obras já concluídas e ainda mantidas na conta contábil como obras em andamento.
Anexos:
 786.21-GR-DESIGNAR_Comisso_para_regularizao_de_obras-BI-09.09-G.pdf</t>
  </si>
  <si>
    <t>O gestor  descreve e apresento a PORTARIA GR/UFRPE Nº 786/2021, DE 9 DE SETEMBRO DE 2021, que designa 04 quatro membros   para compor a Comissão para regularização de obras já concluídas e ainda mantidas na conta contábil como obras em andamento. 
Com isso, entendemos  que a recomendação foi atendida.</t>
  </si>
  <si>
    <t>Descumprimento de cláusulas contratuais quanto às obrigações da contratada</t>
  </si>
  <si>
    <r>
      <rPr>
        <rFont val="Calibri, Arial"/>
        <color rgb="FF000000"/>
        <sz val="9.0"/>
      </rPr>
      <t>3)</t>
    </r>
    <r>
      <rPr>
        <rFont val="Calibri, Arial"/>
        <color rgb="FF000000"/>
        <sz val="12.0"/>
      </rPr>
      <t xml:space="preserve"> Que a </t>
    </r>
    <r>
      <rPr>
        <rFont val="Calibri, Arial"/>
        <b/>
        <color rgb="FF000000"/>
        <sz val="12.0"/>
      </rPr>
      <t>PROGEST</t>
    </r>
    <r>
      <rPr>
        <rFont val="Calibri, Arial"/>
        <color rgb="FF000000"/>
        <sz val="12.0"/>
      </rPr>
      <t xml:space="preserve"> cumpra o estabelecido no Contrato 15/2014 quanto à </t>
    </r>
    <r>
      <rPr>
        <rFont val="Calibri, Arial"/>
        <color rgb="FF000000"/>
        <sz val="12.0"/>
        <u/>
      </rPr>
      <t>quantidade mínima de catracas</t>
    </r>
    <r>
      <rPr>
        <rFont val="Calibri, Arial"/>
        <color rgb="FF000000"/>
        <sz val="12.0"/>
      </rPr>
      <t xml:space="preserve"> estabelecida na cláusula 12.43 desse instrumento contratual. </t>
    </r>
  </si>
  <si>
    <t>PROGEST</t>
  </si>
  <si>
    <t>Em resposta a indagação sobre o cumprimento da quantidade mínima de catracas, informamos que esses equipamentos  estão devidamente instalados em seus respectivos lugares, estando em pleno funcionamento no atendimento a cláusula contratual. Na oportunidade, ressaltamos que desde o início da pandemia, março de 2020 que o Restaurante Universitário (RU) encontra-se fechado. Segue fotografias que demonstram o funcionamento das catracas antes o fechamento do RU.</t>
  </si>
  <si>
    <t>Em sua resposta  o Gestor demonstra por meio de arquivos fotográficos em anexo nas minutas de manifestação nº 938834 e 939048, o cumprimento da quantidade mínima de catracas  estabelecida no Contrato 15/2014, cláusula 12.43.  O mesmo  também informa que  desde o início da pandemia, março de 2020 que o Restaurante Universitário (RU) encontra-se fechado. 
Portanto, entendemos que a recomendação está atendida (implementada).</t>
  </si>
  <si>
    <r>
      <rPr>
        <rFont val="Calibri, Arial"/>
        <color rgb="FF000000"/>
        <sz val="9.0"/>
      </rPr>
      <t>4)</t>
    </r>
    <r>
      <rPr>
        <rFont val="Calibri, Arial"/>
        <color rgb="FF000000"/>
        <sz val="12.0"/>
      </rPr>
      <t xml:space="preserve"> Que a </t>
    </r>
    <r>
      <rPr>
        <rFont val="Calibri, Arial"/>
        <b/>
        <color rgb="FF000000"/>
        <sz val="12.0"/>
      </rPr>
      <t>PROGEST</t>
    </r>
    <r>
      <rPr>
        <rFont val="Calibri, Arial"/>
        <color rgb="FF000000"/>
        <sz val="12.0"/>
      </rPr>
      <t xml:space="preserve"> adote o acesso dos usuários do RU mediante a </t>
    </r>
    <r>
      <rPr>
        <rFont val="Calibri, Arial"/>
        <color rgb="FF000000"/>
        <sz val="12.0"/>
        <u/>
      </rPr>
      <t>identificação por leitura biométrica</t>
    </r>
    <r>
      <rPr>
        <rFont val="Calibri, Arial"/>
        <color rgb="FF000000"/>
        <sz val="12.0"/>
      </rPr>
      <t>, conforme reza o Contrato 15/2014 (cláusula 12.43.1).</t>
    </r>
  </si>
  <si>
    <t xml:space="preserve">Em resposta a indagação sobre o cumprimento de identificação por leitura biométrica, o sistema de leitura biométrica encontra-se instalado estando em pleno funcionamento no atendimento a cláusula contratual. Na oportunidade,  ressaltamos que o acesso dos discentes ao Restaurante Universitário através da leitura biométrica funcionou até a data do fechamento do RU em função da pandemia (março de 2020). </t>
  </si>
  <si>
    <t xml:space="preserve">Em sua resposta, o Gestor demonstra por meio de arquivo fotográfico, em anexo na minuta de manifestação 938848, o cumprimento na utilização  de identificação por leitura biométrica  em  atendimento ao Contrato 15/2014 (cláusula 12.43.1) . O mesmo, informa também que  o acesso dos discentes ao Restaurante Universitário através da leitura biométrica funcionou até a data do fechamento do RU em função da pandemia (março de 2020).
Portanto, entendemos que a recomendação está atendida (implementada).
</t>
  </si>
  <si>
    <t>Existência no balancete da UFRPE de imóveis com identificação genérica, com o código “999”, ao invés do RIP correspondente.</t>
  </si>
  <si>
    <r>
      <rPr>
        <rFont val="Calibri, Arial"/>
        <color rgb="FF000000"/>
        <sz val="8.0"/>
      </rPr>
      <t xml:space="preserve">Recomenda-se à </t>
    </r>
    <r>
      <rPr>
        <rFont val="Calibri, Arial"/>
        <b/>
        <color rgb="FF000000"/>
        <sz val="8.0"/>
      </rPr>
      <t>DAP</t>
    </r>
    <r>
      <rPr>
        <rFont val="Calibri, Arial"/>
        <color rgb="FF000000"/>
        <sz val="8.0"/>
      </rPr>
      <t xml:space="preserve"> a regularização do registro dos imóveis que estão sem  o Registro Imobiliário Patrimonial – RIP, bem como o correspondente registro no SPIUnet, independentemente de sua avaliação/reavaliação.</t>
    </r>
  </si>
  <si>
    <t>Ausência de cláusula contratual que estabeleça a previsão de indenização pelas benfeitorias úteis e necessárias, no Contrato 34/2009 e aditivos (aluguel da casa de Itamaracá), nos termos do Art. 35 da Lei 8.245/91.</t>
  </si>
  <si>
    <r>
      <rPr>
        <rFont val="Calibri, Arial"/>
        <color rgb="FF000000"/>
        <sz val="8.0"/>
      </rPr>
      <t xml:space="preserve">Recomenda-se à </t>
    </r>
    <r>
      <rPr>
        <rFont val="Calibri, Arial"/>
        <b/>
        <color rgb="FF000000"/>
        <sz val="8.0"/>
      </rPr>
      <t>UFRPE</t>
    </r>
    <r>
      <rPr>
        <rFont val="Calibri, Arial"/>
        <color rgb="FF000000"/>
        <sz val="8.0"/>
      </rPr>
      <t xml:space="preserve"> analisar a conveniência e oportunidade da aquisição do imóvel alugado em Itamaracá, objeto do Contrato de locação nº 34/2009, estando atualmente em fase de nova contratação, conforme processo nº 23082.24933/2013-58.</t>
    </r>
  </si>
  <si>
    <t>Realização de despesas para benfeitorias em imóvel de propriedade de terceiros (Instituto Oceanário de Itamaracá), sem previsão contratual.</t>
  </si>
  <si>
    <r>
      <rPr>
        <rFont val="Calibri, Arial"/>
        <color rgb="FF000000"/>
        <sz val="8.0"/>
      </rPr>
      <t xml:space="preserve">Recomenda-se que a </t>
    </r>
    <r>
      <rPr>
        <rFont val="Calibri, Arial"/>
        <b/>
        <color rgb="FF000000"/>
        <sz val="8.0"/>
      </rPr>
      <t xml:space="preserve">UFRPE </t>
    </r>
    <r>
      <rPr>
        <rFont val="Calibri, Arial"/>
        <color rgb="FF000000"/>
        <sz val="8.0"/>
      </rPr>
      <t xml:space="preserve">avalie a possibilidade de formalização de convênio com o Instituto de Pesquisas e Preservação Ambiental Oceanário de Pernambuco, com previsão de inclusão de cláusula que contemple a melhoria da infraestrutura do Laboratório de peixes ornamentais da Base Avançada de Pesquisas Marinhas de Itamaracá. </t>
    </r>
  </si>
  <si>
    <t>Que o Departamento de Administração Patrimonial estabeleça e apresente documento que transfira a guarda e a responsabilidade dos veículos que estão sendo utilizados pelo CODAI.</t>
  </si>
  <si>
    <t>O DAP não apresentou o termo de responsabilidade que transferiu a guarda e a responsabilidade pelos veículos ao CODAI. No entanto, apresentou informação que foi realizado inventário e que foram feitos os ajustes necessários nos sistemas. Assim, iremos concluir o monitoramento da mesma, haja vista que as providências de encaminhamentos de tais termos são atividades de cunho operacional  do DAP junto aos setores e que a AUDIN está realizando ações de cunho mais estratégico. Assim, verificações como essa poderão ser realizadas em trabalhos posteriores.</t>
  </si>
  <si>
    <t>Ausência de Análise da compatibilidade de horários nas apurações de acumulação de cargos, empregos e funções públicas e de vínculos empresariais.</t>
  </si>
  <si>
    <t>Que a COPAAC nas apurações relativas a acumulação de cargos, empregos e funções públicas e de vínculos privados verifique a compatibilidade de horários solicitando documentos que comprovem a possibilidade do acúmulo de duas jornadas, bem como o cumprimento da jornada de trabalho na UFRPE.</t>
  </si>
  <si>
    <t>A Copaac já está anexando nos processos os documentos referentes aos vinculos dos servidores tanto na UFRPE quanto nas empresas citadas. em anexo, seguem dois casos resolvidos .</t>
  </si>
  <si>
    <t>Essa recomendação será cancelada, pois possui mesmo objeto da recomendação de Id 830327 e, portanto, será acompanhada por esse último Id.</t>
  </si>
  <si>
    <t>NA 01/2015</t>
  </si>
  <si>
    <t>Ausência de apuração de casos de acumulação ilegal de cargos, empregos e funções e vínculos com empresas privadas.</t>
  </si>
  <si>
    <t>Que a COPAAC  inicie de imediato a apuração desses casos juntamente com processos já existentes de cada servidor para que a análise seja completa incluindo todos os casos de acumulação.</t>
  </si>
  <si>
    <t>Resposta à SOLICITAÇÃO DE AUDITORIA N.º 07/2021-AUDIN de 09/04/2021:
 Em atendimento as recomendações da solicitação, vimos, por meio deste, responder:
 a) Em relação ao servidor Siape ***075*, solicitamos informar se há outros 
 processo de apuração para o mesmo, pois o vínculo apurado no Processo n° 
 23082.013130/2012-97 não refere-se aos vínculos relacionados Nota de Auditoria 
 (Farmacêutico na F. J. (nome PJ), C. V. de C. Ltda (nome PJ) e M. R. Ltda (nome PJ). 
 Resposta COPAAC: não existe outro processo do servidor em relação aos vínculos 
 citados. O processo 23082.013130/2012-97 qual o servidor encontrava-se aposentado por 
 invalidez na UFRPE, e ativo na Secretaria de Saúde de PE desde 17/10/1993. O Servidor 
 solicitou aposentadoria à secretaria de saúde emitida em 21/08/2018. Em 18/12/2018 a Copaac 
 acatou o parecer da Procuradoria Jurídica da UFRPE de 28/12/2017 cuja conclusão foi pelo 
 ARQUIVAMENTO do processo. E seguindo o mesmo parecer, estando o servidor aposentado 
 por invalidez na UFRPE, esta Copaac solicitou que a PROGEPE COMUNIQUE ao Governo do 
 Estado de Pernambuco a situação do servidor para que seja também apurado o acúmulo de 
 cargos. Em 20/12/2019 a Copaac solicitou o arquivamento do processo 23082.013130/2012-97 
 na UFRPE, que, de acordo com o laudo médico oficial, o servidor não deve voltar para 
 reavalidação da invalidez.
 b) Em relação ao Servidor Siape ***15*, solicitamos informar se há outro 
 processo de apuração, pois a decisão encaminhada por esta COPAAC trata-se da apuração do 
 vínculo A. R. de Q. (nome PJ) e não do caso apontado na Nota de Auditoria (S. F. 16 de J. (nome PJ)).
 Resposta COPAAC: não existe outro processo do servidor em relação aos vínculos 
 citados. O processo 23082.020197/2013-69 que tramitou na Copaac diz respeito a A. 
 R. de Q. (nome PJ) e foi resolvido pela comissão anterior em 25/10/13, portanto, desde esta data 
 não mais recebemos nenhum outro processo deste servidor e o processo saiu da Copaac em 
 04/11/2015.
 Os dois processos encontram-se arquivados na UFRPE, e os mesmos não mais se 
 encontra na Copaac e devido ao trabalho remoto, dispomos das cópias arquivadas no 
 computador.</t>
  </si>
  <si>
    <t>Servidores não aguardam o trâmite de autorização para Cessão à outro órgão pelo Ministério do Planejamento, Orçamento e Gestão.</t>
  </si>
  <si>
    <t>Que a SUGEP solicite junto ao órgão cessionário a portaria de nomeação do servidor como documento necessário para o primeiro ressarcimento com vistas a evitar que o servidor inicie suas atividades em momento anterior a sua autorização pelo MPOG, bem como evitar um possível prejuízo ao erário. O controle deve ser comunicado formalmente ao servidor no início do processo de Cessão.</t>
  </si>
  <si>
    <t>O processo é formado pela Reitoria e encaminhado à SAMP para complemento de informações cadastrais, termo de responsabilidade e termo de ciência, que especifica que o servidor só terá autorização para cessão após a publicação da portaria - MEC, em seguida é encaminhado à Progepe para envio ao MEC. Os procedimentos da Seção estão de acordo com a Orientação normativa interna - DAP/SUGEP -01/2017 de 22.11.2017, constante na página da PROGEPE. A Orientação Normativa será atualizada para acrescentar o anexo referente a declaração de opção do recebimento do auxílio pré-escolar e auxílio alimentação.
 Anexos:
  Orientação Normativa 01.2017 -DAP-SUGEP 22.11.2017 NOVO (2).doc
  DECLARAÇÃO DE OPÇÃO AUXÍLIOS.pdf</t>
  </si>
  <si>
    <t>A progepe informa o procedimentos realizados, como o Termo de Comprometimento e Ciência em atendimento a ON 01/2017/DAP/PROGEPE. Entendemos que juntamente com o previsto no Art.4º "Quando ocorrer à liberação do servidor pelo MEC através de Portaria autorizativa a Divisão de Acompanhamento e Movimentação de Pessoas - DAMP deverá oficiar o órgão cessionário, solicitando deste a portaria que designação do servidor para o cargo em comissionado que foi indicado, e a informação da data de entrada em exercício na função a fim de iniciar o processo de ressarcimento" a recomendação está considerada atendida.</t>
  </si>
  <si>
    <t>Que a SUGEP encaminhe o caso do servidor Siape nºs. 1545232 para apuração pela COPAAC de modo a verificar se houve acumulação ilegal de cargos no período anterior a formalização de sua cessão, anexando as documentações devidas.</t>
  </si>
  <si>
    <t>Estamos encaminhando em anexo novo despacho da Copaac com a correção da legislação aplicada no Parecer emitido.</t>
  </si>
  <si>
    <t>Conforme informações e documentação comprobatória apresentada pelo gestor, consideramos a recomendação atendida.</t>
  </si>
  <si>
    <t>8- Pagamento de diárias em atraso, conforme observado na tabela abaixo:</t>
  </si>
  <si>
    <t>Que o NURIC oriente a FADURPE a planejar melhor seus pagamentos com diárias e obedecer estritamente ao disposto na legislação pertinente.</t>
  </si>
  <si>
    <t>A recomendação é baseada em ocorrências de 2009. Destacamos que desde 2013 a UFRPE utiliza, em convênios com recursos da UFRPE com a fundação de apoio, exclusivamente a Plataforma +Brasil, conforme art. 4º da Portaria Interministerial 424/2016, o que contribuiu para aprimoramento da gestão administrativa e financeira dessas parcerias.
 Atualmente, não temos registros, nem da nossa Coordenação de Acompanhamento e Fiscalização, nem dos trabalhos da Auditoria Interna da UFRPE, da incidência desse tipo de atraso nos últimos anos. 
 A título de exemplo, anexamos dois relatórios de viagens e os respectivos comprovantes de pagamento das diárias, que estão em conformidade com o art. 5º do Decreto nº 5.992/2006. Lembramos que todos os documentos de liquidação são públicos e estão disponíveis em:
 http://nuric.ufrpe.br/transparencia
 Registre-se que a recomendação foi migrada para o e-Aud em 03/2020.
 Anexos:
  01 - 2775239_Diária_Amanda Patricia_14-12-2020_10h31m.pdf
  02 - 2775239 - Relatório de Diárias.pdf
  03 - 2775233_Diária_Nediele Coutinhp_14-12-2020_10h38m.pdf
  04 - 2775233 - Relatório de Diárias.pdf Em complementação a minuta #936149, pela CAFIS/NURI/IPE:
 Dos convênios atualmente vigentes na Plataforma + Brasil, 896384/2019, 880785/2018 e 882195/2018, apenas o convênio nº 880785/2018 apresentou, até o momento, pagamento de diária (09 diárias no total). Dessa forma, estou enviando uma amostra de 5 diárias que corresponde a 45% do total de diárias pagas. Informo também que a diária é creditada diretamente na conta do favorecido pelo sistema, conforme print das telas.
 Michelle Lima
 Anexos:
  2665992 - Relatório de Diárias_Alzira Josefa de Siqueira Medeiros.pdf
  2704261 - Diárias_Ita Porto de Oliveira_05-03-2020_10h23m.pdf
  2704261 - Relatório de Diárias - pdf.pdf
  Print de comprovação de crédito.pdf
  2652094 - Diárias_Germano de Barros Ferreira_02-10-2019_09h39m.pdf
  2652094 - Relatório de Diárias_Germano de Barros Ferreira.pdf
  2665973 - Diárias_Alzira Josefa de Siqueira Medeiros_14-11-2019_03h26m.pdf
  2665973 - Relatório de Diárias_Alzira Josefa de Siqueira Medeiros.pdf
  2665992 - Diárias_Alzira Josefa de Siqueira Medeiros_14-11-2019_03h29m.pdf</t>
  </si>
  <si>
    <t>Conforme informações apresentadas com a respectiva documentação comprobatória, bem como consulta realizada à plataforma +Brasil, consideramos a recomendação atendida.</t>
  </si>
  <si>
    <t>12 - Ausência de atesto nas notas/cupons fiscais, abaixo relacionados, de que os serviços foram prestados ou o material recebido.</t>
  </si>
  <si>
    <t>Que o NURIC oriente os executores e a FADURPE de que todos os documentos fiscais devem conter o atesto de recebimento de materiais ou de que o serviço foi prestado, de forma que atenda a fase da liquidação da despesa, em cumprimento à Lei 4.320/64.</t>
  </si>
  <si>
    <t>Desde as constatações em 2011 alguma ações relacionadas a gestão de convênios precisam ser registadas:
 - O Núcleo de Relações Institucionais e Convênios - NURIC, foi criado em 2013;
 - A UFRPE designou, em 2017, coordenadora para a Seção de Acompanhamento e Fiscalização por meio da Portaria Nº 943/2017/GR/UFRPE, vago até então. 
 - A UFRPE designou, em 2017, coordenador para a Seção de Prestação de Contas por meio da Portaria Nº 944/2017/GR/UFRPE, vago até então;
 - Para aprimorar seu desempenho, o NURIC foi reestruturado duas vezes (Resolução CONSU Nº 104/2019 e Resolução Nº 27/2020/CONSU/UFRPE), tornando-se agora Núcleo de Relações Institucionais (NURI) dentro do Instituto de Inovação, Pesquisa, Empreendedorismo, Internacionalização e Relações Institucionais (Instituto IPÊ). E as seções citadas nos pontos anteriores foram transformadas em Coordenadoria de Acompanhamento e Fiscalização (CAFIS/NURI/IPE) e Coordenadoria de Prestação de Contas (CPCONT/NURI/IPE).
 Essas ações impactam diretamente na eficiência das ações de controle de instrumentos de parceria, o que inclui a verificação dos procedimentos de execução de despesas por parte da fundação de apoio.
 A verificação de notas fiscais é realizada de forma continuada, e quando identificado qualquer vício a convenente é notificada. Para exemplificar esse acompanhamento, anexamos o Ofício n 88/2020/NURIC/UFRPE, em que servidora da Coordenadoria de Acompanhamento e Fiscalização notifica a FADURPE pela ausência de ateste do fiscal do convênio em nota fiscal inserida na Plataforma +Brasil.
 Anexos:
  Ofício 088-2020- FADURPE.pdf</t>
  </si>
  <si>
    <t>O NURI informa as ações que foram realizadas pela UFRPE desde 2013 com a criação do Núcleo e suas Coordenadorias para o aprimoramento das atividades relacionadas às relações da UFRPE com outros entes. Sobre a recomendação anexou Ofício do NURI com orientação à Fadurpe sobre o atesto em Notas fiscais. Verifica-se portanto que há orientação à Fadurpe nesse sentido (objeto da recomendação), portanto, consideramos a recomendação atendida.</t>
  </si>
  <si>
    <t>3.1</t>
  </si>
  <si>
    <t>2 - Ausência de previsão no plano de trabalho para ressarcimento à Universidade quanto aos bens e serviços utilizados durante a elaboração e execução do projeto.</t>
  </si>
  <si>
    <t>Que o NURIC solicite a FADURPE  a obedecer a legislação pertinente no sentido de ressarcir a UFRPE pela utilização de seus bens e serviços na execução do projeto.</t>
  </si>
  <si>
    <t>Desde as constatações em 2011 alguma ações relacionadas ao tombamento de bens adquiridos por meio de projetos precisam ser registadas:
 - O Núcleo de Relações Institucionais e Convênios - NURIC, foi criado em 2013;
 - Para aprimorar seu desempenho, o NURIC foi reestruturado duas vezes (Resolução CONSU Nº 104/2019 e Resolução Nº 27/2020/CONSU/UFRPE), tornando-se agora Núcleo de Relações Institucionais (NURI) dentro do Instituto de Inovação, Pesquisa, Empreendedorismo, Internacionalização e Relações Institucionais (Instituto IPÊ). 
 Diante da ausência de regulamentação interna para estipular valores para o ressarcimento, a UFRPE aprovou a Resolução 180/2019/CONSU/UFRPE, que trata da recompensa à UFRPE, que é aplicada não só no caso de relação com fundação de apoio.
 O NURI, por meio da Coordenadoria de Celebração de Parcerias (CELPA/NURI/IPE), emite Parecer Técnico para cada proposta de parceria analisada. Nele são verificados os atendimentos dos indicadores de recompensa e contra-partida. Para exemplificar, anexamos o Parecer Técnico 15/2020 que trata das duas discussões:
 "3.1. Recompensa à UFRPE:
  Os valores previstos para “Ressarcimento UFRPE” no valor de 13% (R$ 9,850,51) e “Equipamentos e Material Permanente” (R$2.094,00), juntos, ultrapassam os 13% mínimo de ressarcimento para a UFRPE.
  3.2. Contrapartida financeira:
  No plano de trabalho não há previsão de contrapartida financeira a ser aportada pela fundação de apoio. É necessário observar as regras da Lei de Diretrizes Orçamentárias (LDO) vigentes, conforme parágrafo 4º do Art. 18 da Portaria Interministerial 424/2019:
 § 4º Na celebração de instrumentos com entidades privadas sem fins lucrativos, o órgão concedente deverá observar as regras de contrapartida dispostas na lei federal anual de diretrizes orçamentárias.
  Já a LDO prevê a não exigência de contrapartida financeira para entidades “qualificadas ou registradas, e credenciadas como instituições de apoio ao desenvolvimento da pesquisa científica e tecnológica”, conforme art. 74 da Lei Nº 13.898/2019:
 Art. 74. Não será exigida contrapartida financeira como requisito para as transferências previstas na forma do disposto nos art. 69, art. 70 e art. 72, facultada a contrapartida em bens e serviços economicamente mensuráveis, ressalvado o disposto em legislação específica.
  Assim, não encontramos desconformidade no plano de trabalho em relação a contrapartida."
 Dessa forma, os valores devidos à UFRPE são analisados já na fase de celebração dos respectivos instrumentos.
 Anexos:
  Parecer NURIC 15_2020 - UAEADtec.pdf
  recu180.2019_regula_a_recompensa_a_ufrpe_na_execucao_de_projetos_academicos.pdf</t>
  </si>
  <si>
    <t>O NURI informa as ações da UFRPE no sentido de regulamentar o ressarcimento de bens e serviços da universidade nos projetos com outros entes. O tema foi regulamentado através da resolução 180/2019, conforme Art. 3º - A recompensa tratada nesta Resolução refere-se a retribuição quanto ao uso da imagem, marca e de recursos físicos, humanos, tecnológicos e
 intelectuais da UFRPE para execução do projeto acadêmico. 
 Além disso, anexou parecer técnico com análise do tema em projeto com a FADURPE.
 Dessa forma, consideramos que a recomendação foi atendida e salientamos que outras ações poderão ser realizadas pela auditoria para verificação do atendimento de tal norma.</t>
  </si>
  <si>
    <t>Fragilidades na Gestão da Informação e comunicação da UFRPE</t>
  </si>
  <si>
    <t>Que a PROAD/NTI providencie a implantação de um sistema que suporte adequadamente as necessidades do setor de patrimônio, dando segurança às informações ali prestadas, bem como interligando aos setores de contabilidade e almoxarifado.</t>
  </si>
  <si>
    <t>PROAD/NTI</t>
  </si>
  <si>
    <t>A STD/UFRPE contratou, junto à Universidade Federal do Rio Grande do Norte (UFRN), o Sistema Integrado de Patrimônio, Administração e Contratos (SIPAC), via Processo nº 23082.016755/2018-04, que possui, entre seus módulos, subsistemas para controle de Patrimônio e Almoxarifado, com funções integradas às atividades contábeis da UFRPE. Foi realizada, ao final do exercício de 2020, contratação de empresa, cadastrada junto à UFRN, para implantação dos diversos módulos do sistema, via Processo nº 23082.013004/2020-90, estando, atualmente, a Secretaria de Tecnologias Digitais (STD) realizando reuniões com os diversos setores da Universidade visando a elaboração de cronograma de implantação dos módulos.
Ao mesmo tempo, o Ministério da Economia emitiu a Portaria nº 232, de 2 de junho de 2020, instituindo o Sistema Integrado de Administração de Serviços (SIADS), no âmbito da administração pública federal direta, autárquica e fundacional e das empresas públicas dependentes do Poder Executivo federal, para o gerenciamento e controle dos acervos de bens móveis, permanentes e de consumo, de bens intangíveis e frota de veículos, indicando prazo para implantação pelas Autarquias.
Assim, a STD está atuando junto à UFRN, responsável pelo SIPAC, para verificar a compatibilidade entre os dois sistemas, com vistas a evitar retrabalho e definir pela implantação de ambos, ou apenas do SIADS, em detrimento dos módulos do SIPAC. Desse modo, as providências estão sendo tomadas pela UFRPE, estando a recomendação em implementação.</t>
  </si>
  <si>
    <t xml:space="preserve">Diante das informações prestadas e das providências até aqui adotadas, consideraremos a recomendação parcialmente atendida até que se conclua sobre qual sistema será adotado. Estabeleceremos nova data para acompanhamento e implementação da recomendação. </t>
  </si>
  <si>
    <t>RA 04/2014</t>
  </si>
  <si>
    <t>Concessão de Suprimento de Fundos sem a real motivação do ato.</t>
  </si>
  <si>
    <t xml:space="preserve">Que a Gerência de Contabilidade e Finanças – GCF passe a implantar  as orientações necessárias às autoridades concessoras de suprimento de fundos, objetivando evitar a ausência de identificação da motivação do ato, esclarecendo as demandas da Unidade e a definição de valores compatíveis com a demanda, vinculando o gasto com o suprimento de Fundos e somente liberando as propostas que atendam a legislação, principalmente  com o que preceitua a Macrofunção Siafi 02.11.21 em seu item 6.5. </t>
  </si>
  <si>
    <t>Reiteramos que as medidas adotadas pela GCF, com a criação do Manual Básico de Suprimento de Fundos, além da emissão da Portaria 25/2020 PROAD, já são uma forma de controle da motivação da concessão do ato de suprimentos. E informa que o campo “Justificativa e Fundamento Legal” do formulário de suprimento de fundos já vem preenchido com o Decreto 93872/1986, art. 45, Inc.I, porque é a legislação que justifica o pagamento por meio desta modalidade de pagamento. Porém, no campo “Descrição da Finalidade” deste mesmo formulário, é que o suprido fundamenta seu pedido, com as devidas motivações para a concessão do suprimento. Além disso, no Manual Básico de Suprimento de Fundos, disponível no web site da GCF (www.gcf.ufrpe.br), pode-se encontrar no Item 1.7 os casos de vedações e permissões já previamente estipuladas.
1.7. Outras Vedações e Permissões 
1.7.1. O Suprido não poderá realizar gastos com Suprimento de Fundos, em dias não úteis (sábado, domingo, feriados e dia santo), salvo, se em viagem, com a devida justificativa, no ato do atesto dos documentos fiscais que comprovarem a realização da despesa, para se fazer constar na Prestação de Contas; 
1.7.2. É proibido a aquisição de material existente no Almoxarifado, sujeitando-se o suprido à devolução da quantia utilizada indevidamente. Portanto, antes de solicitar a concessão de Suprimento de Fundos, deverá ser realizada uma prévia consulta a Almoxarifado Central, verificando se existem em estoque os produtos a serem adquiridos. Em caso de inexistência do material, a resposta justificativa do Almoxarifado Central, deverá compor o processo de Solicitação de Suprimento de Fundos; 
1.7.3. Procedimento análogo a alínea “a”, se aplica aos dispêndios com serviços em geral, que por suas características sejam cobertos por Empresas contratadas para tal fim. Assim, antes do pedido do Suprimento de Fundos deverá ser realizada consulta prévia ao Departamento de Logística e Serviços – DELOGS, que atestará a existência ou não do serviço. A resposta do DELOGS deverá compor o processo de Suprimento de Fundos, atestando a inexistência de empresa contratada para realizar serviços da espécie.</t>
  </si>
  <si>
    <t>Quando da realização da atividade de auditoria, observamos a ocorrência de suprimento de fundos sem a respectiva motivação do ato. Esse fato ensejou na presente recomendação de auditoria. 
Entendemos, oportunamente, que diante do fato constatado fazia-se necessário recomendar aprimoramento dos controles no processo de concessão de suprimento de fundos à UFRPE.
Em que pese o gestor desse processo informasse já atender ao texto recomendado pela AUDIN, entendíamos ser necessário o aprimoramento dos controles internos para a conclusão do monitoramento da presente recomendação.
Observamos na resposta apresentada pela gestão da UFRPE que, após a emissão da recomendação da AUDIN, além do Manual Básico de Suprimento de Fundos elaborado pela GCF, em 2020 foi emitida a Portaria 25/2020 PROAD como forma de estabelecer controles e orientar os usuários de suprimento de fundos na UFRPE. 
Face aos controles implantados pela GCF e PROAD, e objetivando acompanhar ações mais estratégicas da UFRPE, concluiremos o monitoramento desta recomendação.</t>
  </si>
  <si>
    <t>Prestação de Contas com falhas nos registros dos prazos de prestação de contas.</t>
  </si>
  <si>
    <t xml:space="preserve">Que a GCF realize o acompanhamento sistemático das Prestações de Contas, analisando as mesmas de forma individual e detalhada, verificando o cumprimento dos normativos vigentes, inclusive com relação ao cumprimento dos prazos estabelecidos. </t>
  </si>
  <si>
    <t>Apresentamos a cópia da Portaria 25/2020 da PROAD.
Anexos:
 PORTARIA 25 2020 PROAD.docx
 Boletim de Serviços 27 03 2020 Portaria 25 2020 PROAD.pdf</t>
  </si>
  <si>
    <t xml:space="preserve">Informamos que não observamos na resposta apresentada, bem como no normativo anexo, evidências que comprovem que a GCF tem realizado o acompanhamento sistemático das Prestações de Contas, conforme recomendado. No normativo apresentado, não observamos, também, o estabelecimento dessa prática e/ou atribuição da rotina recomendada à GCF, ou a outro(a) Gestor(a) da UFRPE.
Não restou demonstrado na resposta apresentada, se os controles implantados através da norma aprovada, bem como se prazos estabelecidos, estão sendo verificados pela gestão da UFRPE e cumpridos pelos supridos, razão pela qual manteremos a presente recomendação em monitoramento para atendimento por parte da gestão. Ressaltamos que esta recomendação possui 7 (sete) anos, tendo sido emitida através do RA AUDIN n. 04/2014. </t>
  </si>
  <si>
    <t>RA 05/2014</t>
  </si>
  <si>
    <t>Insuficiência de detalhamento em orçamento de obras/serviços de engenharia.</t>
  </si>
  <si>
    <t>Recomenda-se que a UFRPE, através de setor(es) responsáveis pelas obras/serviços de engenharia, apresente os detalhamentos de custos e quantitativos referentes aos itens constantes do orçamento do RDC n.º 01/2013 requeridos na SA n.º 38/2014-AUDIN.</t>
  </si>
  <si>
    <t>Não houve manifestação do gestor.</t>
  </si>
  <si>
    <t>Falha na autorização orçamentária das obras/serviços de engenharia da UFRPE.</t>
  </si>
  <si>
    <t>Recomenda-se que a UFRPE regularize urgentemente a autorização orçamentária, evidenciando registro em plano plurianual de suas obras/serviços de engenharia que possuam previsão de execução contratual superior a 01 (um) exercício financeiro, a fim de evitar possíveis danos ao erário e à comunidade acadêmica da UFRPE.</t>
  </si>
  <si>
    <t>Inexistência de licenciamento para obras/serviços de engenharia.</t>
  </si>
  <si>
    <t>Recomenda-se que a UFRPE proceda urgentemente ao devido licenciamento, emitido pelas autoridades competentes, de suas obras/serviços de engenharia a fim de evitar possíveis danos ao erário e à comunidade acadêmica da UFRPE.</t>
  </si>
  <si>
    <t>Considerando que somente a partir da apresentação do número de inscrição imobiliária do imóvel, através do seu R.G.I. (registro geral de imóveis), em escritura atualizada, conforme lei 16.292/1997 ,  sendo este documento necessário para solicitação e a aprovação dos projetos pela DIRCON – Diretoria de Controle Urbano da Prefeitura Cidade do Recife (PCR) e, posteriormente, a obtenção do “habite-se”.
Considerando a ausência dessa escritura do terreno da UFRPE até 23 de maio de 2018, devido as pendências do cartório e da própria PCR, o que   gerou  a impossibilidade de regularização dos “habite-se” dos imóveis da UFRPE , bem como a analise dos devidos projetos de construção .
A UFRPE, atenderá na elaboração dos seus projetos futuros, o que preconizar a legislação quanto ao licenciamento previsto para obras e serviços de engenharia.
No que tange ao licenciamento ambiental, o NEMAM , atualmente, conta com servidor específico para tratar do tema, inclusive já incorporado em diversos processos posteriores ao de referência, para serem disponibilizados nos editais de licitação</t>
  </si>
  <si>
    <t xml:space="preserve">Como é possível observar na resposta do gestor, as dificuldades encontradas pela gestão e constatadas pela AUDIN impediam a obtenção do licenciamento necessário à execução de obras na UFRPE. Segundo o gestor do NEMAM, foram regularizadas as pendências de cartório de modo que será possível a obtenção do devido licenciamento para a execução das próximas obras na UFRPE. Além dessa providência o gestor do NEMAM ainda informou que a UFRPE disporá de servidor para tratar especificamente do licenciamento ambiental, e que as obras futuras da UFRPE obterão o licenciamento necessário. Dessa forma, manteremos o monitoramento da presente recomendação, para acompanhar as práticas da gestão no sentido de obter o licenciamento necessário nas obras futuras da UFRPE. </t>
  </si>
  <si>
    <t>Pagamento intempestivo de tributos.</t>
  </si>
  <si>
    <t>Que a GCF adote medidas de controle interno que lhe proporcione tempo hábil para realização dos procedimentos administrativos necessários à realização dos pagamentos dos valores principais, bem como dos tributos devidos na execução das obras/serviços de engenharia da UFRPE.</t>
  </si>
  <si>
    <t>Reiteramos nosso posicionamento anterior, em que os pagamentos já vêm sendo realizados em estrita obediência à Instrução Normativa 2/2016 da Secretaria de Gestão do Ministério do Planejamento, Desenvolvimento e Gestão. Bem como, já implantamos o sistema de monitoramento e controle de fluxo de caixa e dos passivos a partir da utilização da tecnologia de Business Inteligence (B.I.).
Desta forma, solicitamos que sejam apresentadas a essa Gerência,  uma especificação (informação) mais analítica de novos tipos de controle que possam existir para atendimento dessa demanda.</t>
  </si>
  <si>
    <t>Observamos que as informações apresentadas pelo gestor, demonstram que a GCF/UFRPE realiza controles acerca das contas a pagar da UFRPE. O controle apresentado permite que a GCF observe a cronologia das contas a pagar visando realizar os pagamentos tempestivamente. Entendemos que a presente recomendação está atendida.</t>
  </si>
  <si>
    <t>Que a GCF controle, em registros próprios, evidências adequadas e suficientes que demonstrem as causas dos recolhimentos de tributos realizados em atraso, a fim de resguardar o erário público, bem como a UFRPE de possíveis responsabilizações indevidas.</t>
  </si>
  <si>
    <t xml:space="preserve">Reiteramos que a GCF vem recolhendo os tributos em estrita obediência à Instrução Normativa 2/2016 da Secretaria de Gestão do Ministério de Planejamento, Desenvolvimento e Gestão, e que desde 2020 não realizou pagamento de tributos em atraso, resultando em saldo inexistente na conta de multas administrativas decorrente de penalidades por atraso. </t>
  </si>
  <si>
    <t xml:space="preserve">Apesar das informações apresentadas pelo gestor demonstrarem a ausência de registros para a conta de multas administrativas na UFRPE, apenas em 2020, bem como não informarem acerca do pagamento de juros, ou até mesmo não ter sido informado o resultado da mesma consulta para o primeiro semestre de 2021 (período mais atualizado), procederemos à conclusão do monitoramento da presente recomendação por entendermos a baixa probabilidade da materialização do risco associado ao fato constatado pela AUDIN, tendo em vista que em um exercício financeiro completo (2020), não houve registro contábil de multas administrativas. Consideramos a recomendação atendida. </t>
  </si>
  <si>
    <t>Ausência de ressarcimento tempestivo pelos cessionários à UFRPE.</t>
  </si>
  <si>
    <r>
      <rPr>
        <rFont val="Calibri, Arial"/>
        <color rgb="FF000000"/>
        <sz val="8.0"/>
      </rPr>
      <t>Que a SUGEP tome as providências junto à Reitoria para que os atrasos no pagamento do ressarcimento do servidor Matrícula nº 1867700 sejam resolvidos, estabelecendo prazo limite junto ao Órgão Cessionário. Caso o pagamento não seja realizado, proceder com o término da Cessão, conforme estabelecido no § 2</t>
    </r>
    <r>
      <rPr>
        <rFont val="Calibri, Arial"/>
        <strike/>
        <color rgb="FF000000"/>
        <sz val="8.0"/>
      </rPr>
      <t>º</t>
    </r>
    <r>
      <rPr>
        <rFont val="Calibri, Arial"/>
        <color rgb="FF000000"/>
        <sz val="8.0"/>
      </rPr>
      <t>  do art. 4º do Decreto nº 4.050/2001.</t>
    </r>
  </si>
  <si>
    <t>Conforme solicitado na última reiteração, segue em anexo o comprovante de pagamento da Cessão.</t>
  </si>
  <si>
    <t>Conforme documentação de comprovação de ressarcimento apresentada pela PROGEPE, consideramos a recomendação atendida.</t>
  </si>
  <si>
    <t>Desvio de função de servidor atuante no almoxarifado do CODAI.</t>
  </si>
  <si>
    <t>Que a SUGEP/UFRPE regularize a situação do servidor Siape nº 0383243 no prazo de até 6 meses.</t>
  </si>
  <si>
    <t>Esta recomendação já havia sido esclarecida anteriormente. Não se tratava de desvio de função, mas de mesmo nome do servidor que trabalhava no CODAI. Portanto, cancelamos a recomendação.</t>
  </si>
  <si>
    <t>RA 01/2013</t>
  </si>
  <si>
    <t>Pagamentos de passagens aéreas a servidores sem justificativas e sem comprovantes efetivos do deslocamento no âmbito do Projeto intitulado “Oferta dos Cursos na Modalidade a distância da Unidade Acadêmica de Educação e Distância e Tecnologia”.</t>
  </si>
  <si>
    <t xml:space="preserve">Que a CAPCONT/UFRPE, no momento da análise das prestações de contas de projetos de ensino, pesquisa e extensão, verifique a regularidade das justificativas e dos comprovantes das despesas efetivamente incorridas e pagas. </t>
  </si>
  <si>
    <t>Conforme despacho nº 34796/2021-CPCONT-NURI (em anexo), entendemos que a documentação encaminhada pela FADURPE, a qual também estamos anexando ao e-aud supre o que está sendo apontado nesta recomendação. Ressaltamos que o despacho está no nome do NURI pois a CAPCONT não possui perfil vinculado ao SIPAC, desta forma, movimentamos os processos eletrônicos via SIPAC pelo perfil do setor de lotação do presidente da comissão (CAPCONT).Segue texto do despacho:
Considerando a recomendação 831171 do sistema e-aud, a qual tratava da constatação 07 do Relatório de Auditoria Interna 01/2013, notificamos a FADURPE a apresentar documentação que suprisse as pendências apontadas pela AUDIN. A referida constatação 07 trata de pagamentos de passagens aéreas a servidores sem justificativas e sem comprovantes efetiva do deslocamento no âmbito do Projeto intitulado "Oferta dos Cursos na Modalidade a Distância na Unidade Acadêmica de Educação a Distância e Tecnologia". Tendo em vista a necessidade de movimentar este processo, e considerando a pandemia do novo coronavírus, abrimos processo eletrônico de nº 23082.017913/2021-31 o qual pode ser acessado via SIPAC.
A recomendação tratava diretamente das NF 9195 e 9196, nos valores de R$ 774,70 e R$ 476,20, respectivamente, e solicitava justificativas e comprovantes das despesas efetivamente incorridas e pagas. Tendo em vista que a prestação de contas apresentada pela FADURPE apresentava apenas: notas fiscais, recibos e orçamentos para dispensa de licitação, observou-se a necessidade de documentação que comprovasse a efetiva viagem dos favorecidos (Marizete Santos e Francisco Santos) e vínculo com o objeto do projeto, desta forma alinhando com o que estava sendo apontado pela AUDIN no Relatório de Auditoria Interna 01/2013, o qual deu origem à recomendação 831171. Desta forma, encaminhamos à FADURPE em 11/06/2011 ofício 04/2021/CAPCONT/UFRPE, no intuito de solicitar documentação complementar que viesse a sanar as pendências da recomendação 831171. A resposta da FADURPE se deu por meio do ofício SE 117/2021-UFRPE, no qual a FADURPE encaminhou além dos bilhetes aéreos a justificativa da coordenadora do projeto, Marizete Santos, quanto aos gastos executados nas NF 9195 e 9196 no montante de R$ 1.250,90.
Analisando a documentação encaminhada pela FADURPE, concluímos que os referidos gastos estão devidamente comprovados, tendo em vista que os bilhetes de viagem foram devidamente encaminhados. Além disso, quanto à finalidade da viagem, observou-se na justificativa apontada pela coordenadora do projeto que ambas as viagens efetuadas tiveram vínculo com o objeto do projeto, desta forma, não temos, salvo melhor juízo, provas materiais para apontar que houve dano ao erário. Assim, na opinião da CAPCONT, a documentação encaminhada pela FADURPE atende ao que foi apontado na recomendação 831171 do sistema e-aud. Ressaltamos ainda que o processo 23082.25183/2015-01 foi devidamente homologado pelo Conselho de Curadores por meio da Resolução 003/2016, a qual anexamos cópia à fl. 63 do referido processo. Considerando ainda a conclusão apontada neste despacho, mantemos nosso posicionamento favorável à aprovação da prestação de contas deste projeto, conforme já apontado na fl. 03 do processo 23082.25183/2015-01.</t>
  </si>
  <si>
    <t xml:space="preserve">Ao analisar as informações apresentadas pela CAPCONT, observamos que os documentos questionados oportunamente na atividade de auditoria foram apresentados, bem como verificou-se também , que há normativo vigente na UFRPE que mitiga a possibilidade do achado de auditoria ser novamente detectado. Consideramos, portanto, a recomendação atendida. </t>
  </si>
  <si>
    <t>Fixação de quantitativo de mão de obra a ser utilizado na prestação do serviço em instrumento convocatório da licitação.</t>
  </si>
  <si>
    <t xml:space="preserve">Recomenda-se à PROAD que nas próximas licitações para contratação de serviços de limpeza e conservação se abstenha de incluir nos instrumentos convocatórios de licitação o quantitativo de mão de obra a ser utilizado na prestação do serviço. Devendo nesses casos ser utilizado o M² como unidade de medida que permita a mensuração dos resultados dos trabalhos para pagamento da contratada.
</t>
  </si>
  <si>
    <t>Informamos que o serviço de limpeza e conservação de dependências internas e externas é objeto do Contrato Nº 06/2019, firmado entre a Universidade Federal Rural de Pernambuco e a empresa Serval Serviços e Limpeza Ltda. A contratação resulta do Pregão Eletrônico Nº 43/2018, realizado em 10/10/2018 e toda a documentação se encontra no Processo físico Nº 23082.014292/2018-38, atualmente em trâmite como Processo digital sob o Nº 23082.007854/2020-42.
As especificações e os quantitativos estabelecidos no Termo de Referência e seus encartes, que seguem em anexo neste sistema, obedeceram às regras e diretrizes estabelecidas pela Instrução Normativa SEGES/MPDG nº 5, de 26 de maio de 2017. Considerou-se, também, os Cadernos Técnicos e Valores Limites divulgados entre 2016 e 2019, conforme regras dispostas no art. 1º da Portaria nº 213, de 25 de setembro de 2017, que apresentam a metodologia utilizada para obtenção dos valores limites mínimos e máximos para o serviço em questão à época do planejamento desta contratação.
Sobre a recomendação, que trata do pagamento por metro quadrado, esclarecemos que a contratação em vigor obedece a tal parâmetro, como visto no Termo de Referência, mais especificamente no Encarte G – Dimensionamento do Contrato e, de forma detalhada, na Planilha de Custos e Formação de Preços.
Tanto no referido Encarte como na Planilha, tem-se o dimensionamento a partir de variáveis de produtividade (P1 e P2), frequência (F) e área (A), que resulta na Área Total Convertida - ATC (P2xA/P1xF). Para se obter o valor a ser pago à empresa, considera-se o valor mensal unitário (R$/m²) e a ATC.
Dessa forma, entende-se que a recomendação Nº 831172 está sendo plenamente atendida, com base na normatização vigente para o serviço em questão.
Anexos:
 Recomendação Audin 831172.pdf
 Termo de Referencia Completo - Encartes.pdf
 3_apostilamento_CT_062019_repactuacao_2021.pdf
 Portal_Administrativo_Consulta_do_Processo_23082.007854_2020-42.pdf</t>
  </si>
  <si>
    <t xml:space="preserve">Após analises feitas nos documentos fornecidos pelos gestores em suas manifestações, essa Auditoria entende que os mesmos forneceram elementos suficientes para o atendimento da recomendação. 
Foi demonstrado pelos gestores através Termo de Referência, mais especificamente no Encarte G – Dimensionamento do Contrato e, de forma detalhada, na Planilha de Custos e Formação de Preços, que o atual Contrato Nº 06/2019 (serviço de limpeza e conservação de dependências internas e externas), firmado entre a Universidade Federal Rural de Pernambuco e a empresa Serval Serviços e Limpeza Ltda, atende ao ponto específico dessa recomendação (que seja utilizado o M² como unidade de medida que permita a mensuração dos resultados pela contratada), estando com isso em alinhamento com a norma. 
Portanto, recomendação atendida.
</t>
  </si>
  <si>
    <t xml:space="preserve">Recomenda-se ao gestor do Contrato 17/2012 que após avaliação da execução dos serviços prestados, nos termos da ANS, forneça à Gerência de Contabilidade e Finanças - GCF todas as informações necessárias para que esta possa efetuar a adequação dos valores a serem pagos à contratada;
</t>
  </si>
  <si>
    <t>Conforme informado na e-Aud, o valor faturado já é dimensionado pela gestão do Contrato nº 07/2019 (contrato atual) por meio do IMR (Instrumento de Medição do Resultado) e outras ferramentas de controle, conforme orienta o a IN nº 05/2017 e estipulado no próprio Termo de Referência (Itens 6.2 e 9.6). Dessa forma, a nota fiscal enviada para a Gerência de Contabilidade e Finanças – GCF já é enviada com o valor que deve ser pago à Contratada.</t>
  </si>
  <si>
    <t xml:space="preserve">No que pese o gestor já ter informado, em outra recomendação, que já apresentou alguns elementos comprobatórios sobre a nova forma de medição instituída por força normativa da IN nº 05/2017,  ferramenta denominada “Instrumento de Medição de Resultado – IMR”,  essa recomendação em análise orienta  que sejam fornecidas  à Gerência de Contabilidade e Finanças – GCF, todas as informações necessárias para que esta possa efetuar a adequação dos valores a serem pagos à contratada.
Assim, cabia ao gestor fornecer elementos que comprovem o envio dessas informações, assim como apresentar uma amostra com algumas “Notas fiscais”, e outros documentos para conferência quanto à eficácia dos controles e procedimentos de mediação e pagamentos.
Desse modo, apesar da referência à outra recomendação já analisada, fica a análise da presente prejudicada pela ausência de elementos mínimos comprobatórios.
Portanto, recomendação mantida.
</t>
  </si>
  <si>
    <t>RA 03/2013</t>
  </si>
  <si>
    <t>Pagamento indevido de multas de INSS.</t>
  </si>
  <si>
    <t xml:space="preserve"> Que a GCF evite realizar pagamentos em cujos encargos haja a incidência de multas por mora imputando o ônus da penalidade pela inobservância do prazo de recolhimento a quem lhe der causa.</t>
  </si>
  <si>
    <t>No exercício de 2021 até esta data, a UFRPE efetuou, apenas, o pagamento de multa no valor de R$ 1.209,60. 
Os valores que compõem esse total são oriundos de dois autos de infração que constam nos Processos 1873/2021-13 e 3752/2021-06. Esses dois valores foram contestados pelo DELOGS, junto ao IPEM, pois os veículos estavam quebrados e sem circulação na época da multa, mas mesmo assim a UFRPE foi obrigada a efetuar o pagamento.
Anexamos o balancete da conta MULTAS ADMINISTRATIVAS e as respectivas Notas de Sistema (SIAFI).</t>
  </si>
  <si>
    <t xml:space="preserve">
Verificamos na resposta do gestor que em 2021 houve apenas dois registros de multas ref. a infrações de trânsito. 
Apesar das medidas administrativas apresentadas pela gestão serem insuficientes (por si só) para demonstrarem o atendimento à recomendação, observamos que a recomendação da AUDIN objetiva aprimorar os controles da UFRPE, para os casos de multas geradas por atrasos em pagamentos à credores da UFRPE (ou, ainda, por atraso a pagamentos de tributos ou encargos sociais) , o que ficou evidenciado na resposta do gestor, não ter acontecido até o presente momento em 2021.
Considerando, portanto, a baixa probabilidade da materialização dos riscos associados ao fato constatado pela AUDIN, conforme objetivo da presente recomendação mencionado acima, procederemos à conclusão deste monitoramento, entendendo que a recomendação está atendida.</t>
  </si>
  <si>
    <t>RA 01/2012</t>
  </si>
  <si>
    <t>Difícil acesso para a inspeção e inventário físico de materiais estocados, particularmente os localizados no galpão destinado ao Patrimônio (Inobservância à letra “c”, item 4.1 da IN SEDAP nº 205/88).</t>
  </si>
  <si>
    <t>Recomenda-se à Divisão de Almoxarifado que os materiais sejam estocados de modo a possibilitar uma fácil inspeção e um rápido inventário.</t>
  </si>
  <si>
    <t>ALMOXARIFADO</t>
  </si>
  <si>
    <t>Presença de materiais permanentes no depósito do Almoxarifado.</t>
  </si>
  <si>
    <t>Recomenda-se à Divisão de Almoxarifado encaminhar os bens permanentes ao depósito da Divisão de Administração Patrimonial, para que esta tome as providências quanto à distribuição dos bens adquiridos aos setores correspondentes.</t>
  </si>
  <si>
    <t>Presença de materiais estocados em contato direto com o piso (Inobservância à letra “e”, item 4.1 da IN SEDAP nº 205/88).</t>
  </si>
  <si>
    <t>Recomenda-se à Divisão de Almoxarifado a utilização de acessórios de estocagem para proteção dos materiais, evitando que fiquem em contato direto com o piso.</t>
  </si>
  <si>
    <t>Existência de materiais empilhados sem observância da IN SEDAP 205/88, bem como do empilhamento máximo recomendado pelo fabricante, conforme fotos a seguir. (Inobservância à letra “l”, item 4.1 da IN SEDAP nº 205/88).</t>
  </si>
  <si>
    <t xml:space="preserve">Recomenda-se à Divisão de Almoxarifado que, quando do empilhamento de material, atente para a segurança e altura das pilhas, não afetando a sua qualidade pelo efeito da pressão decorrente, e não por em risco a segurança das pessoas que ali trabalham. </t>
  </si>
  <si>
    <t>Presença de materiais estocados fora do prazo de validade (Inobservância ao item 2.5 da IN SEDAP nº 205/88).</t>
  </si>
  <si>
    <t>Recomenda-se à Divisão de Almoxarifado que evite a solicitação de compras volumosas de materiais sujeitos, em curto espaço de tempo, à perda de suas características normais de uso, bem como daqueles propensos ao obsoletismo.</t>
  </si>
  <si>
    <t>Recomenda-se à Pró-Reitoria de Administração e à Divisão de Almoxarifado aprimorar o planejamento para aquisição de materiais, observando as quantidades em estoque, bem como o consumo médio por períodos.</t>
  </si>
  <si>
    <t>PROAD E ALMOXARIFADO</t>
  </si>
  <si>
    <t>Recomenda-se à Divisão de Almoxarifado controlar o fornecimento de materiais, priorizando a entrega daqueles que primeiro entraram no estoque.</t>
  </si>
  <si>
    <t>Presença de itens com especificação e quantidade divergentes do registro de estoque do inventário.</t>
  </si>
  <si>
    <t>Recomenda-se à PROAD verificar as inconsistências encontradas com relação aos itens 1058 e 9008, e informar o resultado à Unidade de Auditoria Interna desta IFES.</t>
  </si>
  <si>
    <r>
      <rPr>
        <rFont val="Calibri, Arial"/>
        <color rgb="FF000000"/>
        <sz val="8.0"/>
      </rPr>
      <t xml:space="preserve">Recomenda-se à </t>
    </r>
    <r>
      <rPr>
        <rFont val="Calibri, Arial"/>
        <b/>
        <color rgb="FF000000"/>
        <sz val="8.0"/>
      </rPr>
      <t>Divisão de Almoxarifado</t>
    </r>
    <r>
      <rPr>
        <rFont val="Calibri, Arial"/>
        <color rgb="FF000000"/>
        <sz val="8.0"/>
      </rPr>
      <t>, em caso de confirmação da falta dos materiais relativos aos itens 1058 e 9008, apurar a responsabilidade, a fim de promover possíveis prejuízos ao erário.</t>
    </r>
  </si>
  <si>
    <t>Protocolos de recebimento de materiais permanentes sem data e identificação do signatário, além de conter campos sem preenchimento.</t>
  </si>
  <si>
    <t>Recomenda-se à Divisão de Almoxarifado aprimorar o controle dos registros de movimentação de material em livro (protocolo), evitando campos sem preenchimento e fazendo constar a identificação completa do requisitante dos bens, a qual deve conter, além da assinatura, o carimbo ou a identificação por extenso do cargo/função do signatário e o nº da matrícula SIAPE.</t>
  </si>
  <si>
    <t>As instalações do almoxarifado apresentam vulnerabilidades quanto a roubo, incêndio e ameaças de animais daninhos sobre os bens estocados. (Inobservância às letras “a” e “f” do Item 4.1 da IN SEDAP nº 205/88, bem como às normas do Código de Segurança contra Incêndio e Pânico - COSCIP).</t>
  </si>
  <si>
    <t xml:space="preserve">Recomenda-se à Divisão de Almoxarifado providenciar junto ao setor competente o fechamento do espaço existente entre o cobogó e o telhado do depósito do Almoxarifado, de modo a evitar as vulnerabilidades contra roubo e a possibilidade de entrada de animais. </t>
  </si>
  <si>
    <t>Que o DELOGS apresente as conclusões das apurações iniciadas à AUDIN e apresente justificativas para o desfazimento do veículo Kombi placa KMB 9140, já que o laudo de vistoria conclui pela recuperabilidade do bem.</t>
  </si>
  <si>
    <t>Segue resposta no documento comprobatório, em anexo.
Anexos:
 Resposta E-aud 830690.docx</t>
  </si>
  <si>
    <t>O DELOGS se pronunciou que foi um engano da divisão de veículos sobre a recuperabilidade da Kombi. Que o conserto do veículo seria muito oneroso e antieconômico. Dessa forma, o setor competente, de acordo com o laudo de vistoria devidamente justificado deverá proceder quanto ao desfazimento do bem, conforme norma legal. A recomendação será considerada atendida pois a situação ficou esclarecida.</t>
  </si>
  <si>
    <t>Recomenda-se à Divisão de Almoxarifado tomar as medidas necessárias quanto à adequação das normas de segurança contra incêndio, previstas no Código de Segurança contra Incêndio e Pânico – COSCIP, particularmente no que diz respeito à regularidade dos extintores de incêndio (recarga, prazo de validade, posicionamento adequado) e a sinalização de saídas de emergência.</t>
  </si>
  <si>
    <t>Falhas no planejamento das aquisições de materiais para suprimento da demanda das unidades da UFRPE.</t>
  </si>
  <si>
    <t xml:space="preserve">Recomenda-se à Pró-Reitoria de Administração - PROAD efetuar planejamento sistemático das aquisições de bens, adotando providências junto aos setores competentes para que realizem levantamentos visando o conhecimento da demanda das unidades desta IFES. </t>
  </si>
  <si>
    <t>RA 02/2012</t>
  </si>
  <si>
    <t>Registro de PCDP após o início da realização do evento;</t>
  </si>
  <si>
    <t>Abster-se de aprovar solicitação de concessão de diárias e/ou passagens registradas fora do prazo previsto nos dispositivos legais ou normativos, em especial aquelas solicitações realizadas no mesmo dia, ou após, a data prevista para o início do evento.</t>
  </si>
  <si>
    <t>Informamos que a recomendação foi plenamente atendida diante dos controles internos adotados pela UFRPE. No tocante aos procedimentos de concessão de diárias e/ou passagens, foram feitos alguns ajustes que viabilizaram o atendimento às normas vigentes, bem como, celeridade nos processos que tratam da temática em tela.
Conforme observado nos documentos em anexo (enviamos cópias de PCDPs para ilustrarmos o atendimento do prazo de solicitação, aprovação e pagamento), verifica-se o esforço das unidades desta Instituição para que, desde a origem, até a finalização da Proposta de Concessão de Diárias e Passagens (PCDP), haja, além do cumprimento das normas, a eficiência em todos os processos internos. 
Citamos alguns procedimentos adotados nas tramitações dos processos de diárias e passagens da Instituição:
Após o início do cadastramento da viagem e da inclusão dos documentos no Sistema de Concessão de Diárias e Passagens (SCDP), a PCDP é encaminhada para aprovação da autoridade concedente da UFRPE (proponente), porém, antes que se proceda com a aprovação, foi instituída a figura do Assessor no SCDP (perfil destinado à análise da PCDP quanto ao atendimento das normas vigentes e tem apenas o caráter de concordância ou discordância do pedido de viagem inserido na PCDP). O Proponente observa a concordância/discordância do assessor na PCDP e faz a sua decisão quanto à aprovação desse processo. 
A mesma figura de assessor está disponibilizada no perfil de Ordenador de Despesas. Tal medida tornou o processo de concessão de diárias e passagens mais célere na Instituição, o que torna possível o cumprimento e atendimento dos prazos legais existentes para solicitar, aprovar e executar financeiramente a PCDP, inclusive, no atendimento do prazo para prestação de contas.
Inferimos ainda que a UFRPE construiu e disponibilizou a Instrução Normativa 02/2020 (em anexo), que surge como documento interno balizador das demandas que tratam a temática de diárias e passagens na instituição, além de reforçar todo o arsenal legislativo vigente.
Ademais, esta IFES criou uma página na internet (http://ww2.proad.ufrpe.br/br/ccdp) para disponibilizar, além dos documentos internos que tratam dessa temática, toda a legislação vigente. Também há nessa página modelos de formulários para solicitação de diárias e passagens e prestações de contas, bem como manuais de acesso e operacionalização do SCDP e tudo o que está envolvido nos procedimentos e ações voltados ao tema. 
Sendo assim, ratificamos que a UFRPE vem adotando e atendendo plenamente às recomendações dos órgãos de controle, com cumprimento legal, zelo ao erário e transparência pública.</t>
  </si>
  <si>
    <t xml:space="preserve">Observamos na resposta apresentada pelo gestor que a UFRPE normatizou internamente a concessão de diárias e passagens, e regulamentou também os prazos para autorização de PCDP's, inclusive em caráter emergencial. O gestor anexou ainda algumas PCDP's para exemplificar a nova regulamentação aprovada através da IN n. 02/2020. Também foram divulgadas em sítio próprio (da PROAD/UFRPE) informações acerca da legislação e normas que regulamentam a concessão de diárias e passagens vigentes. Consideramos, portanto, que a recomendação foi atendida. </t>
  </si>
  <si>
    <t>Autorização de PCDP a menos de dez dias do evento sem justificativa;</t>
  </si>
  <si>
    <t>Abster-se de aprovar solicitação de concessão de diárias e/ou passagens registradas em desacordo com o Inciso I, e o § 1.º, do Inciso V, do Art. 1.º, da Portaria n.º 505.</t>
  </si>
  <si>
    <t xml:space="preserve">Informamos que a recomendação foi plenamente atendida diante dos controles internos adotados pela UFRPE. No tocante aos procedimentos de concessão de diárias e/ou passagens, foram feitos alguns ajustes que viabilizaram o atendimento às normas vigentes, bem como, celeridade nos processos que tratam da temática em tela.
Conforme observado nos documentos em anexo (enviamos cópias de PCDPs para ilustrarmos o atendimento do prazo de solicitação, aprovação e pagamento), verifica-se o esforço das unidades desta Instituição para que, desde a origem, até a finalização da Proposta de Concessão de Diárias e Passagens (PCDP), haja, além do cumprimento das normas, a eficiência em todos os processos internos. 
Citamos alguns procedimentos adotados nas tramitações dos processos de diárias e passagens da Instituição:
Após o início do cadastramento da viagem e da inclusão dos documentos no Sistema de Concessão de Diárias e Passagens (SCDP), a PCDP é encaminhada para aprovação da autoridade concedente da UFRPE (proponente), porém, antes que se proceda com a aprovação, foi instituída a figura do Assessor no SCDP (perfil destinado à análise da PCDP quanto ao atendimento das normas vigentes e tem apenas o caráter de concordância ou discordância do pedido de viagem inserido na PCDP). O Proponente observa a concordância/discordância do assessor na PCDP e faz a sua decisão quanto à aprovação desse processo. 
A mesma figura de assessor está disponibilizada no perfil de Ordenador de Despesas. Tal medida tornou o processo de concessão de diárias e passagens mais célere na Instituição, o que torna possível o cumprimento e atendimento dos prazos legais existentes para solicitar, aprovar e executar financeiramente a PCDP, inclusive, no atendimento do prazo para prestação de contas.
Inferimos ainda que a UFRPE construiu e disponibilizou a Instrução Normativa 02/2020 (em anexo), que surge como documento interno balizador das demandas que tratam a temática de diárias e passagens na instituição, além de reforçar todo o arsenal legislativo vigente.
Ademais, esta IFES criou uma página na internet (http://ww2.proad.ufrpe.br/br/ccdp) para disponibilizar, além dos documentos internos que tratam dessa temática, toda a legislação vigente. Também há nessa página modelos de formulários para solicitação de diárias e passagens e prestações de contas, bem como manuais de acesso e operacionalização do SCDP e tudo o que está envolvido nos procedimentos e ações voltados ao tema. 
Sendo assim, ratificamos que a UFRPE vem adotando e atendendo plenamente às recomendações dos órgãos de controle, com cumprimento legal, zelo ao erário e transparência pública.
</t>
  </si>
  <si>
    <t xml:space="preserve">A presente recomendação observa o seguinte: "Em caráter excepcional, a autoridade máxima dos órgãos e entidades a que se refere o caput poderá autorizar viagem em prazo inferior ao estabelecido no inciso I deste artigo, desde que devidamente formalizada a justificativa que comprove a inviabilidade do seu efetivo cumprimento".
Observamos que a gestão da UFRPE aprovou a IN n. 02/2020 regulamentando a concessão de diárias e passagens internamente na UFRPE. 
O objeto da presente recomendação foi contemplado na referida norma. 
Observamos que o gestor anexou, ainda, PCDP's exemplificando a nova regulamentação.
Consideramos, portanto, que a recomendação foi atendida. </t>
  </si>
  <si>
    <t>Pagamento de PCDP em atraso;</t>
  </si>
  <si>
    <t>Abster-se de realizar pagamentos de diárias e/ou passagens em desacordo com os dispositivos legais.</t>
  </si>
  <si>
    <t xml:space="preserve">Observamos que a gestão da UFRPE aprovou a IN n. 02/2020 regulamentando a concessão e o pagamento de diárias e passagens internamente na UFRPE. 
O objeto da presente recomendação foi contemplado na referida norma. 
Observamos que o gestor anexou, ainda, PCDP's exemplificando a nova regulamentação.
Consideramos, portanto, que a recomendação foi atendida. </t>
  </si>
  <si>
    <t>Aprovação de PCDP’s em finais de semana e/ou feriados sem as autorizações/justificativas;</t>
  </si>
  <si>
    <t xml:space="preserve">Abster-se de aprovar concessão de diárias e/ou passagens que iniciem nas sextas-feiras, ou que incluam sábados, domingos ou feriados, quando não observados os aspectos legais e formais nas PCDP’s, quer nos processos de sistema (eletrônicos), quer nos documentos impressos, os quais serão escaneados e inseridos no sistema. </t>
  </si>
  <si>
    <t>Observamos que a gestão da UFRPE aprovou a IN n. 02/2020 regulamentando a concessão e o pagamento de diárias e passagens internamente na UFRPE. 
O objeto da presente recomendação foi contemplado na referida norma. 
Observamos que o gestor anexou, ainda, PCDP's exemplificando a nova regulamentação.
Consideramos, portanto, que a recomendação foi atendida.</t>
  </si>
  <si>
    <t>NT 03/2012</t>
  </si>
  <si>
    <t xml:space="preserve">Pagamento de despesas com combustíveis em veículos particulares. </t>
  </si>
  <si>
    <t>Que a CAPCONT  juntamente com o posicionamento da Procuradoria Jurídica da UFRPE, glose as despesas de combustível utilizadas em veículos particulares no âmbito do projeto intitulado “Realização do Curso de Especialização em Gestão Democrática do Ensino Médio” no montante de R$ 5.446,74 (Cinco mil quatrocentos e quarenta e seis reais e setenta e quatro centavos) devidamente atualizado.</t>
  </si>
  <si>
    <t xml:space="preserve">Conforme análise detalhada da CAPCONT no despacho 36730/2021-CPCONT/NURI, observa-se que, apesar de algumas ressalvas apontadas, não há provas materiais que justifiquem a glosa dos recursos com combustíveis apontadas nesta constatação. Ressaltamos que o despacho está em nome do NURI pois a CAPCONT não possui perfil no SIPAC, desta forma, o despacho é gerado pelo setor de lotação do presidente da CAPCONT. </t>
  </si>
  <si>
    <t>O gestor não demonstrou o atendimento da recomendação,  informando ainda que o plano de trabalho é "amplamente genérico".
Em relação ao Plano de Trabalho, também, afirmou que não não houve previsão das despesas ressalvadas pela AUDIN, entretanto discordou da glosa recomendada informando que não há provas materiais que apontem para dano ao erário.
Quanto às provas materiais (documentos comprobatórios), em que pese o gestor tenha informado, ainda, que vem acompanhando a qualidade da documentação apresentada pela convenente, não apresentou documentos ou normativos que evidenciem essa prática.
Ressalta-se que a recomendação encontra-se aberta há 9 anos.
Diante das informações apresentadas, manteremos a recomendação em monitoramento e o posicionamento da AUDIN, para que o gestor demonstre o atendimento, ou assuma ao risco do não atendimento, de acordo com as normas de auditoria, em especial o item 7.3 do Manual de Orientações Técnicas da CGU, aplicável às Unidades de Auditoria Interna Governamentais - UAIG's.</t>
  </si>
  <si>
    <t>Pagamento indevido na Contratação de parente (esposa) pelo Coordenador Geral, conforme verificado nos recibos dos itens 225, 359 e 490 da Relação de Pagamentos.</t>
  </si>
  <si>
    <t>Que a  CAPCONT juntamente com o posicionamento da Procuradoria Jurídica da UFRPE, glose as despesas pagas a título de contratação de parente no total de R$ 18.287,68. a ser devolvido pela Fadurpe devidamente atualizado.</t>
  </si>
  <si>
    <t>Conforme despacho 37204/2021-CPCONT-NURI, não observamos fundamentação na solicitação de glosa dos recursos no montante de R$ 18.287,68. A análise detalhada está no despacho retrocitado.
Ressaltamos que o despacho está em nome do NURI pois a CAPCONT não possui perfil no SIPAC, desta forma, o despacho está em nome do setor de lotação do presidente da CAPCONT.</t>
  </si>
  <si>
    <t xml:space="preserve">Reiteramos nosso posicionamento, respaldados nos princípios da moralidade e da impessoalidade, como observado originariamente no Relatório de Auditoria.
O entendimento da AUDIN é mantido no sentido do atendimento à presente recomendação. Ressaltamos que a recomendação encontra-se aberta sem atendimento há 9 anos.
Orientamos à gestão, que em caso de discordância do posicionamento firmado pela AUDIN, informe brevemente (em até 30 dias) nova manifestação no e-AUD, à opção de assunção de risco, em observância às normas de Auditoria, em especial ao item 7.3 do Manual de Orientações Técnicas da CGU, aplicável às Unidades de Auditoria Internas Governamentais (UAIG's). </t>
  </si>
  <si>
    <t xml:space="preserve">Pagamento indevido no montante de R$ 22.372,63 (vinte e dois mil, trezentos e setenta e dois reais e sessenta e três centavos) a título de elaboração do Relatório Final do Projeto. </t>
  </si>
  <si>
    <t>Que a CAPCONT, juntamente com o posicionamento da Procuradoria Jurídica da UFRPE, glose as despesas pagas no montante de R$ 22.372,63 (vinte e dois mil, trezentos e setenta e dois reais e sessenta e três centavos) a título de elaboração do Relatório Final do Projeto, a ser devolvido pela Fadurpe devidamente atualizado.</t>
  </si>
  <si>
    <t>Considerando plano de trabalho do projeto, havia previsão para "elaboração e apresentação de relatório final". Desta forma, entendemos que a despesa no montante de R$ 22.372,63 era devida. A análise detalhada referente a recomendação 831529 está no despacho 36727/2021-CPCONT-NURI. Ressaltamos que o despacho está em nome do NURI pois a CAPCONT não possui perfil no SIPAC, desta forma, o despacho é gerado em nome do setor de lotação do presidente da comissão.</t>
  </si>
  <si>
    <t xml:space="preserve">O gestor não demonstrou o atendimento da recomendação,  informando ainda que o plano de trabalho é "amplamente genérico" e que essa "falha teve causa dada pela própria UFRPE".
Informamos que o objeto da presente recomendação não é a identificação dos(as) causadores(as) da falha, mas tão somente a glosa da despesa paga sem lastro em Plano de Trabalho previamente aprovado.
Ressaltamos que o objeto da recomendação é o seguinte: Que a CAPCONT, juntamente com o posicionamento da Procuradoria Jurídica da UFRPE, glose as despesas pagas no montante de R$ 22.372,63 (vinte e dois mil, trezentos e setenta e dois reais e sessenta e três centavos) a título de elaboração do Relatório Final do Projeto, a ser devolvido pela Fadurpe devidamente atualizado.
Manteremos a presente recomendação em monitoramento para que o gestor demonstre o atendimento à recomendação da AUDIN. </t>
  </si>
  <si>
    <t>Ausência de detalhamentos e justificativas das despesas executadas referente à prestação de serviços de orientação de monografias e encadernação de monografias.</t>
  </si>
  <si>
    <t>Que a NURIC oriente, através de comunicado oficial, para que a Fadurpe apresente nas prestações de contas futuras os comprovantes das despesas com o devido detalhamento e justificativas.</t>
  </si>
  <si>
    <r>
      <rPr>
        <rFont val="Calibri"/>
        <color rgb="FF000000"/>
        <sz val="8.0"/>
      </rPr>
      <t xml:space="preserve">o projeto “CURSO DE ESPECIALIZAÇÃO EM GESTÃO DEMOCRÁTICA DO ENSINO” teve sua prestação de contas analisada pela CAPCONT, em relatório aberto no processo 23082.004901/2020-65. Este processo encontra-se arquivado na caixa 06 – ARQUIVO da CAPCONT. Ressaltamos que toda a documentação referente a este projeto, composta por 13 pastas A-Z (processo original, pagamentos e prestação de contas) se encontra no armário 01 da CAPCONT (sala do NURI). A referida documentação encontra-se disponível para consulta por parte dos órgãos de controle, no entanto, o volume de documentos inviabiliza sua digitalização. Anexamos ao e-aud cópia da resolução 20/2020 do CONSELHO DE CURADORES. Disponibilizamos ainda, para consulta do processo 23082.004901/2020-65 o seguinte link: </t>
    </r>
    <r>
      <rPr>
        <rFont val="Calibri"/>
        <color rgb="FF1155CC"/>
        <sz val="8.0"/>
        <u/>
      </rPr>
      <t>https://drive.google.com/drive/folders/1DhzOzNAzvlbW1afTZJdkGUnGltCn_FX8?usp=sharing</t>
    </r>
  </si>
  <si>
    <t>Não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NURIC oriente, através de comunicado oficial, para que a Fadurpe apresente nas prestações de contas futuras os comprovantes das despesas com o devido detalhamento e justificativas.
Manteremos a presente recomendação em monitoramento para que o gestor demonstre o atendimento à recomendação da AUDIN e ressaltamos que a adoção de providências, conforme recomendado pela AUDIN, trará benefícios para a gestão de convênios na UFRPE, não apenas para um convênio específico.</t>
  </si>
  <si>
    <t>Pagamentos indevidos de bolsas de pesquisa e extensão</t>
  </si>
  <si>
    <t>Que a NURIC oriente a Fadurpe que só efetue pagamento aos contratados e/ou bolsistas quando ocorrer à efetiva prestação do serviço.</t>
  </si>
  <si>
    <t xml:space="preserve">Que a NURIC, junto com o entendimento da procuradoria jurídica, aprove o projeto conforme a legislação pertinente, evitando conceder bolsas quando a execução se caracterizar em uma contraprestação de serviços pelos profissionais envolvidos. </t>
  </si>
  <si>
    <t>Ausência de Plano de Gestão de Logística Sustentável (PLS)</t>
  </si>
  <si>
    <r>
      <rPr>
        <rFont val="Calibri, Arial"/>
        <color rgb="FF000000"/>
        <sz val="9.0"/>
      </rPr>
      <t>1)</t>
    </r>
    <r>
      <rPr>
        <rFont val="Calibri, Arial"/>
        <color rgb="FF000000"/>
        <sz val="11.0"/>
      </rPr>
      <t xml:space="preserve"> Que a </t>
    </r>
    <r>
      <rPr>
        <rFont val="Calibri, Arial"/>
        <b/>
        <color rgb="FF000000"/>
        <sz val="11.0"/>
      </rPr>
      <t xml:space="preserve">PROPLAN </t>
    </r>
    <r>
      <rPr>
        <rFont val="Calibri, Arial"/>
        <color rgb="FF000000"/>
        <sz val="11.0"/>
      </rPr>
      <t xml:space="preserve">envide esforços, junto aos responsáveis, para conclusão dos trabalhos de elaboração do </t>
    </r>
    <r>
      <rPr>
        <rFont val="Calibri, Arial"/>
        <color rgb="FF00000A"/>
        <sz val="11.0"/>
      </rPr>
      <t>Plano de Gestão de Logística Sustentável (PLS) desta IFES.</t>
    </r>
  </si>
  <si>
    <t>Informamos para os devidos fins, que a UFRPE possui um PLANO DE GESTÃO DE LOGÍSTICA SUSTENTÁVEL (PLS) vigente. A PROPLAN, através de sua Coordenadoria de Sustentabilidade, envidou todos os esforços junto aos responsáveis, e implementou e elaborou o Plano de Gestão de Logística Sustentável (PLS), ressaltando que existe um monitoramento contínuo das ações e indicadores do PLS com os responsáveis e envolvidos através de reuniões periódicas. 
O PLS pode ser consultado pelo link: http://www.proplan.ufrpe.br/sites/ww2.proplan.ufrpe.br/files/Novo%20PLS%202020.pdf.
Estamos disponibilizando o monitoramento do PLS também pelo arquivo anexo.
Anexos:
 Novo PLS 2020.pdf</t>
  </si>
  <si>
    <t>O Gestor demonstra, por meio de arquivo em anexo e link de acesso, o Plano de Gestão de Logística Sustentável – PLS da UFRPE, para o exercício do ano de 2020.
Portanto, entendemos que a recomendação está atendida.</t>
  </si>
  <si>
    <t>Que a GCF/UFRPE quantifique os valores dos tributos (imposto de renda, contribuição previdenciária e imposto sobre serviços) não recolhidos pela Fadurpe em relação às bolsas concedidas e efetue procedimento para o ressarcimento ao erário.</t>
  </si>
  <si>
    <t xml:space="preserve">Considerando que a Prestação de Contas Final do Projeto Curso de Especialização em Gestão Democrática do Ensino Médio (Processo 23082.004901/2020-65), elaborada pela CAPCONT, foi homologada pelo Conselho de Curadores em 24/08/2020, conforme Resolução 20/2020 da Secretaria Geral dos Conselhos da Administração Superior, solicitamos a reavaliação da Recomendação.  </t>
  </si>
  <si>
    <t>Em sua resposta o gestor não menciona qualquer providência adotada para o atendimento à recomendação, apenas solicita a baixa da recomendação em decorrência da homologação da prestação de contas do projeto do Curso de Especialização em Gestão Democrática. É possível observar que a prestação de contas foi homologada pela Universidade, entretanto, não houve qualquer observação à recomendação da AUDIN.
No processo anexo (23082.004901/2020-65), também, não observamos quaisquer elementos que evidenciem o atendimento à recomendação da AUDIN.
Reiteramos, portanto, a recomendação, para que o gestor informe as providências adotadas visando o atendimento à presente recomendação.</t>
  </si>
  <si>
    <t>Que a COPAAC inclua nas análises a verificação do cumprimento de jornada de trabalho e compatibilidade de horários, já que a compatibilidade é requisito constitucional e legal para a legalidade da acumulação de cargos, empregos e funções, conforme art. 37 da Constituição Federal, art. 118 da Lei 8.112/90 e art. 14 do Decreto nº 94.664, bem como proibição estabelecida no art. 117, inciso XVIII.</t>
  </si>
  <si>
    <t>O monitoramento será cancelado, pois possui mesmo objeto da recomendação de Id 830327 e , portanto, será acompanhada por esta última.</t>
  </si>
  <si>
    <t>Pagamentos de diárias com limite superior ao estabelecido pela legislação vigente a época no montante de R$ 203,46 (duzentos e três reais e quarenta e seis centavos)</t>
  </si>
  <si>
    <t xml:space="preserve">Que a CAPCONT, juntamente com o posicionamento da Procuradoria Jurídica da UFRPE, glose as despesas pagas no montante de R$ 203,46 (duzentos e três reais e quarenta e seis centavos) a título de Diárias a ser devolvido pela Fadurpe devidamente atualizado.   </t>
  </si>
  <si>
    <t>Conforme análise da CAPCONT, observamos que não houve despesa irregular no montante de R$ 203,46 (duzentos e três reais e quarenta e seis centavos). Na realidade, observou-se que houve economia no valor de R$ 214,53 (duzentos e quatorze reais e cinquenta e três centavos).  A análise detalhada desta recomendação está no despacho nº 36722/2021-CPCONT-NURI. Ressaltamos que o despacho está em nome do NURI, pois a CAPCONT não possui perfil no SIPAC, desta forma, o despacho foi efetuado pelo setor de lotação do presidente da comissão.</t>
  </si>
  <si>
    <t>O gestor não demonstrou o atendimento da recomendação,  informando ainda que o plano de trabalho é "amplamente genérico" e que essa "falha teve causa dada pela própria UFRPE".
Informamos que o objeto da presente recomendação não é a identificação dos(as) causadores(as) da falha, mas tão somente a glosa da despesa paga sem lastro em Plano de Trabalho previamente aprovado. 
Apesar de discordarmos da manifestação do gestor, encerraremos a presente recomendação devido à baixa materialidade da mesma, e por entendermos que o gestor assumiu a responsabilidade do não atendimento à recomendação, devido ao tempo de monitoramento sem atendimento, bem como de acordo com o Despacho 36722 anexo a sua resposta.</t>
  </si>
  <si>
    <t>Que a SUGEP realize o dimensionamento de pessoal no CODAI para verificar outras possíveis irregularidades na atuação dos servidores do colégio.</t>
  </si>
  <si>
    <t>O servidor I. J. F. (nome), matrícula ***24*, não desempenha suas atividades no CODAI, ele está lotado no Departamento de Logística e Serviços- DLOGS, com exercício no DIVISÃO DE ÁREAS VERDES E VIAS=DAVV, localizado na Sede-Dois Irmãos, onde desenvolve atividades referente a seu cargo de Auxiliar de Agropecuária, desde 02/06/2010, sem configuração de desvio de função.
 Informamos também que realizamos o dimensionamento da força de trabalho do CODAI em 2018. Encaminhamos um dos relatórios finais que constam os servidores, cargos e lotações, sem identificação de casos que indiquem desvio de função no CODAI.
 Anexos:
  dados funcionais 383243.jpeg
  Atividades e Conhecimentos Codai (1).pdf</t>
  </si>
  <si>
    <t>Sobre o servidor Siape ***24*, a situação já havia sido esclarecida anteriormente. A recomendação sobre o caso foi cancelada. Quanto ao dimensionamento, a PROGEPE apresentou relatório da atividade realizada, sem identificação de casos de desvios de funções. Dessa forma, consideramos a recomendação atendida.</t>
  </si>
  <si>
    <t>Pagamento a empresa (CNPJ: 01.313.954/0001-17), referente ao fornecimento de 30 (trinta) refeições no dia 10/10/2008, totalizando R$ 450,00 (quatrocentos e cinquenta reais), objetivando atender o lançamento do Natal solidário da UFRPE. Contudo, verificou-se que a contratação diverge do objetivo do Projeto, além de não constar os beneficiários participantes do evento. Conforme item 552 da Relação de Pagamentos da Prestação de Contas.</t>
  </si>
  <si>
    <t xml:space="preserve">Que a CAPCONT, juntamente com o posicionamento da Procuradoria Jurídica da UFRPE, glose as despesas pagas no montante de R$ 450,00 (quatrocentos e cinqüenta reais) a título de Diárias a ser devolvido pela Fadurpe devidamente atualizado.   </t>
  </si>
  <si>
    <t>A CAPCONT entende que não há materialidade quanto à solicitação de glosa do valor de R$ 450,00, conforme a recomendação 831546. Observou-se a genericidade do plano de trabalho e a vinculação com o objeto do projeto durante análise desta comissão. A análise detalhada desta recomendação está no despacho nº 36716-2021-CPCONT-NURI, o qual encaminhamos em anexo. Ressaltamos que o despacho está em nome do NURI pois a CAPCONT não possui perfil no SIPAC, desta forma, encaminhamos o despacho por meio do setor de lotação do presidente da CAPCONT.</t>
  </si>
  <si>
    <t>O gestor não demonstrou o atendimento da recomendação,  informando ainda que o plano de trabalho é "amplamente genérico" e que essa "falha teve causa dada pela própria UFRPE".
Informamos que o objeto da presente recomendação não é a identificação dos(as) causadores(as) da falha, mas tão somente a glosa da despesa paga sem lastro em Plano de Trabalho previamente aprovado.
Apesar do gestor informar que houve análise e homologação de um convênio específico, não demonstrou que adotou as medidas recomendadas pela AUDIN. Ressaltamos que o objeto da recomendação é o seguinte: Que a CAPCONT, juntamente com o posicionamento da Procuradoria Jurídica da UFRPE, glose as despesas pagas no montante de R$ 450,00 (quatrocentos e cinquenta reais) a título de Diárias a ser devolvido pela Fadurpe devidamente atualizado.
Em sua resposta o gestor informou ainda (no Despacho 36716/2021) que "A CAPCONT entende que não há materialidade quanto à solicitação de glosa".
Informamos que a gestão pode assumir o risco pelo não atendimento à recomendação (o e-AUD traz essa opção para o gestor), de modo que não seria mais necessário manter a presente recomendação em monitoramento, o que já acontece há 9 anos. Ressaltamos que o lapso de tempo e esforço dedicado ao monitoramento de recomendações como esta (que há 9 anos está aberta) traz prejuízo ao erário, e consequentemente à sociedade. 
Orientamos sobre a necessidade de objetividade ao atendimento de recomendações da AUDIN, ou quanto à discordância, caso em que se faz necessário a assunção de riscos pela gestão (como preveem as normas de auditoria).
Manteremos a presente recomendação em monitoramento para que o gestor demonstre o atendimento à recomendação da AUDIN.</t>
  </si>
  <si>
    <t>Execução de serviços sem orçamento detalhado que expressem a composição de todos os custos unitários, conforme item 819 da Relação de Pagamentos da Prestação de Contas.</t>
  </si>
  <si>
    <t>Que o NURIC o oriente a Fadurpe sobre a exigência de cotações de preços com orçamentos detalhados que expressem a efetiva composição dos custos unitários, conforme a Lei 8666/93.</t>
  </si>
  <si>
    <r>
      <rPr>
        <rFont val="Calibri, Arial"/>
        <color rgb="FF000000"/>
        <sz val="9.0"/>
      </rPr>
      <t>2)</t>
    </r>
    <r>
      <rPr>
        <rFont val="Calibri, Arial"/>
        <color rgb="FF000000"/>
        <sz val="11.0"/>
      </rPr>
      <t xml:space="preserve"> </t>
    </r>
    <r>
      <rPr>
        <rFont val="Calibri, Arial"/>
        <color rgb="FF00000A"/>
        <sz val="11.0"/>
      </rPr>
      <t xml:space="preserve">Que o </t>
    </r>
    <r>
      <rPr>
        <rFont val="Calibri, Arial"/>
        <b/>
        <color rgb="FF00000A"/>
        <sz val="11.0"/>
      </rPr>
      <t>DELOGS</t>
    </r>
    <r>
      <rPr>
        <rFont val="Calibri, Arial"/>
        <color rgb="FF00000A"/>
        <sz val="11.0"/>
      </rPr>
      <t xml:space="preserve"> adote as medidas necessárias para prover todos os setores do </t>
    </r>
    <r>
      <rPr>
        <rFont val="Calibri, Arial"/>
        <i/>
        <color rgb="FF00000A"/>
        <sz val="11.0"/>
      </rPr>
      <t xml:space="preserve"> </t>
    </r>
    <r>
      <rPr>
        <rFont val="Calibri, Arial"/>
        <color rgb="FF00000A"/>
        <sz val="11.0"/>
      </rPr>
      <t>campus sede da UFRPE</t>
    </r>
    <r>
      <rPr>
        <rFont val="Calibri, Arial"/>
        <i/>
        <color rgb="FF00000A"/>
        <sz val="11.0"/>
      </rPr>
      <t xml:space="preserve"> </t>
    </r>
    <r>
      <rPr>
        <rFont val="Calibri, Arial"/>
        <color rgb="FF00000A"/>
        <sz val="11.0"/>
      </rPr>
      <t>com recipientes coletores nas cores estabelecidas na RESOLUÇÃO CONAMA nº 275/2001;</t>
    </r>
  </si>
  <si>
    <t xml:space="preserve">Segue resposta no documento comprobatório, em anexo.
Anexos:
 Resposta E-aud 830304.docx
</t>
  </si>
  <si>
    <t>O Gestor demonstra, por meio fotográfico, que todas as 5 (cinco)  Zonas Administrativas da UFRPE possuem os coletores conforme Resolução  CONAMA nº 275/2001. O Gestor também comunica, que os coletores são itens fixos do contrato 06/2019 - Limpeza e Conservação. Portanto, recomendação atendida.</t>
  </si>
  <si>
    <t>Observaram-se despesas não motivadas, não havendo solicitação de serviço a FADURPE e justificativas pelo Coordenador Geral, impossibilitando verificar se a despesa de fato está relacionada ao Projeto Gestão Democrática.</t>
  </si>
  <si>
    <t>Que a GCF/PROAD somente efetue pagamento a FADURPE se os documentos comprobatórios da despesa tiverem devidamente justificados.</t>
  </si>
  <si>
    <t>Considerando que a Prestação de Contas Final do Projeto Curso de Especialização em Gestão Democrática do Ensino Médio (Processo 23082.004901/2020-65), elaborada pela CAPCONT, foi homologada pelo Conselho de Curadores em 24/08/2020, conforme Resolução 20/2020 da Secretaria Geral dos Conselhos da Administração Superior; e considerando também que os pagamentos efetuados a FADURPE estão sendo efetuados, em sua maioria, mediante o sistema Monitor e controle automático via SICONV, solicitamos a reavaliação da recomendação.</t>
  </si>
  <si>
    <t xml:space="preserve">Não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GCF/PROAD somente efetue pagamento a FADURPE se os documentos comprobatórios da despesa tiverem devidamente justificados.
Informamos que não há necessidade de reavaliação da recomendação, faz-se necessário tão somente atendê-la. 
Manteremos a presente recomendação em monitoramento para que o gestor demonstre o atendimento à recomendação da AUDIN. </t>
  </si>
  <si>
    <t>Que a COPAAC priorize os indícios mais antigos de irregularidades de acumulação e estabeleça um plano de ação para apuração célere desses processos.</t>
  </si>
  <si>
    <t>Verificaram-se indícios, através consulta da denominação empresarial das empresas concorrentes da dispensa licitatória do item 497 da Relação de Pagamentos, que os proprietários pertencem à mesma família, além de terem atividades principais e secundárias incompatíveis com objeto da dispensa. Detectou-se, ainda, que a empresa (CNPJ: 70064761/0001-92) estava inapta no cadastro da Receita Federal na época da apresentação da proposta, conforme o art. 54 da Lei 11941/09 e art. 80 e 80-A da Lei 9430/96.</t>
  </si>
  <si>
    <t>Que o NURIC determine aos executores que evitem elaborar e participar de procedimentos licitatórios no âmbito dos projetos firmados com a Fadurpe, como também em dispensas e inexigibilidades licitatórias.</t>
  </si>
  <si>
    <t>Ausência de apuração de casos de acumulação de aposentadorias</t>
  </si>
  <si>
    <t>Que a SUGEP inicie de imediato a abertura de processos para apuração individualizada dos casos citados.</t>
  </si>
  <si>
    <t>Em resposta ao último posicionamento, informamos que o instituidor de SIAPE n° **401* não possui beneficiário de pensão. Enquanto que o instituidor de SIAPE n° ***001*, tem uma beneficiária de pensão (matrícula n° ***747**), no entanto a mesma faleceu em 15/06/2014. 
 Como documentação comprobatória, anexamos as telas do SIAPE referentes aos instituidores, e o extrato do e-Siape com os dados do benefício da pensionista falecida.</t>
  </si>
  <si>
    <t>De acordo com as informações apresentadas e a documentação comprobatória acostada, consideramos a recomendação atendida, já que não há nenhuma pendência de abertura de processo.</t>
  </si>
  <si>
    <t>Que o NURIC oriente a Fadurpe a efetuar previamente consultas ao site da Receita Federal do Brasil no intuito de verificar a efetiva situação da empresa a ser contratada.</t>
  </si>
  <si>
    <t>Ausência do objeto do Projeto nos documentos comprobatórios das despesas, impossibilitando, verificar se a despesa foi executada em benefício do Projeto em análise.</t>
  </si>
  <si>
    <t>Que o NURIC somente aceite documentos comprobatórios das despesas devidamente identificados pelo número do instrumento jurídico ou pelo seu objeto.</t>
  </si>
  <si>
    <t>Cotações de preços sem assinaturas e sem data, conforme itens 382, 650 e 660 da Relação de Pagamentos da Prestação de Contas apresentada pela FADURPE. Ratificou-se a alínea “b” do item 3.6.1 do Relatório de Auditoria emitido pela Auditoria Interna/UFRPE.</t>
  </si>
  <si>
    <t xml:space="preserve">Que o NURIC, nos contratos ou convênios firmados com a FADURPE, só aceite propostas de preços das empresas participantes em processos licitatórios, devidamente preenchidos com os seus requisitos formais, inclusive assinaturas do representante da empresa e a data da proposta.   </t>
  </si>
  <si>
    <t>Assinaturas semelhantes nas propostas das empresas concorrentes.</t>
  </si>
  <si>
    <t>Que o NURIC determine aos executores que evitem elaborar e participar de procedimentos licitatórios no âmbito dos projetos firmados com a Fadurpe. como também em dispensas e inexigibilidades licitatórias.</t>
  </si>
  <si>
    <t>14</t>
  </si>
  <si>
    <t>Despesas com serviços de engenharia como limpeza de fossa sem justificativas no montante de R$ 150,00</t>
  </si>
  <si>
    <t xml:space="preserve">Que a CAPTCONT, juntamente com o posicionamento da Procuradoria Jurídica da UFRPE, glose as despesas pagas no montante de R$ 1.788,00 (mil setecentos e oitenta e oito reais) a título de serviços de engenharia a ser devolvido pela Fadurpe devidamente atualizado.   </t>
  </si>
  <si>
    <r>
      <rPr>
        <rFont val="Calibri"/>
        <color rgb="FF000000"/>
        <sz val="8.0"/>
      </rPr>
      <t xml:space="preserve">o projeto “CURSO DE ESPECIALIZAÇÃO EM GESTÃO DEMOCRÁTICA DO ENSINO” teve sua prestação de contas analisada pela CAPCONT, em relatório aberto no processo 23082.004901/2020-65. Este processo encontra-se arquivado na caixa 06 – ARQUIVO da CAPCONT. Ressaltamos que toda a documentação referente a este projeto, composta por 13 pastas A-Z (processo original, pagamentos e prestação de contas) se encontra no armário 01 da CAPCONT (sala do NURI). A referida documentação encontra-se disponível para consulta por parte dos órgãos de controle, no entanto, o volume de documentos inviabiliza sua digitalização. Anexamos ao e-aud cópia da resolução 20/2020 do CONSELHO DE CURADORES. Disponibilizamos ainda, para consulta do processo 23082.004901/2020-65 o seguinte link: </t>
    </r>
    <r>
      <rPr>
        <rFont val="Calibri"/>
        <color rgb="FF1155CC"/>
        <sz val="8.0"/>
        <u/>
      </rPr>
      <t>https://drive.google.com/drive/folders/1DhzOzNAzvlbW1afTZJdkGUnGltCn_FX8?usp=sharing</t>
    </r>
  </si>
  <si>
    <t>Não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CAPCONT, juntamente com o posicionamento da Procuradoria Jurídica da UFRPE, glose as despesas pagas no montante de R$ 1.788,00 (mil setecentos e oitenta e oito reais) a título de serviços de engenharia a ser devolvido pela Fadurpe devidamente atualizado.
Manteremos a presente recomendação em monitoramento para que o gestor demonstre o atendimento à recomendação da AUDIN.</t>
  </si>
  <si>
    <t>15</t>
  </si>
  <si>
    <t>Despesas com material de consumo executadas sem justificativas.</t>
  </si>
  <si>
    <t xml:space="preserve">Que o NURIC oriente a FADURPE a motivar todos os seus atos referentes aos projetos educacionais firmados com a UFRPE. </t>
  </si>
  <si>
    <t>16</t>
  </si>
  <si>
    <t>Aquisição de 01 (um) recarregador no valor de R$ 59,98 (cinquenta e nove reais e noventa e oito centavos), adquirido através de Cartão de Crédito pelo Coordenador do Projeto, conforme item 137 da Relação de Pagamentos, sem justificativas e previsão no Plano de Trabalho e vinculação ao objeto do Projeto.</t>
  </si>
  <si>
    <t xml:space="preserve">Que a CAPCONT, juntamente com o posicionamento da Procuradoria Jurídica da UFRPE, glose as despesas pagas no montante de R$ 59,98 (cinqüenta e nove reais e noventa e oito reais) a ser devolvido pela Fadurpe devidamente atualizado.   </t>
  </si>
  <si>
    <t>A CAPCONT entende que não há provas materiais para solicitar a glosa do valor de RS 59,98, tendo em vista a genericidade do plano de trabalho e a vinculação com o objeto do projeto. A opinião detalhada da CAPCONT quanto a esta recomendação está no despacho nº 36703/2021-CPCONT-NURI, em anexo. Ressaltamos que o despacho está em nome do NURI pois a CAPCONT não possui perfil no SIPAC, desta forma, encaminhamos despacho do setor onde o presidente da CAPCONT está lotado.</t>
  </si>
  <si>
    <t>O gestor não demonstrou o atendimento da recomendação,  informando ainda que o plano de trabalho é "amplamente genérico" e que essa "falha teve causa dada pela própria UFRPE".
Informamos que o objeto da presente recomendação não é a identificação dos(as) causadores(as) da falha, mas tão somente a glosa da despesa paga sem lastro em Plano de Trabalho previamente aprovado. 
Apesar de discordarmos da manifestação do gestor, encerraremos a presente recomendação devido à baixa materialidade da mesma, e por entendermos que o gestor assumiu a responsabilidade do não atendimento à recomendação, devido ao tempo de monitoramento sem atendimento, bem como de acordo com o Despacho 36703/2021 anexo a sua resposta.</t>
  </si>
  <si>
    <t>17</t>
  </si>
  <si>
    <t>Aquisição de 01(uma) revista no valor de R$ 7,90 (sete reais e noventa centavos) sem justificativas e clareza. Conforme item 143 da Relação de Pagamentos da Prestação de Contas apresentada.</t>
  </si>
  <si>
    <t>Que o NURIC oriente a Fadurpe sobre a necessidade de justificar, no momento da aquisição, todas as despesas vinculadas aos convênios firmados com a UFRPE.</t>
  </si>
  <si>
    <t>18</t>
  </si>
  <si>
    <t>Execução de despesa no valor de R$ 240,00 (duzentos e quarenta reais) com aquisição de artesanatos sem previsão no Plano de Trabalho e vinculação ao objeto do Projeto. Conforme item 563 da Relação de Pagamentos.</t>
  </si>
  <si>
    <t xml:space="preserve">Que a CAPCONT, juntamente com o posicionamento da Procuradoria Jurídica da UFRPE, glose a despesa paga no montante de R$ 240,00 (duzentos e quarenta reais) a ser devolvido pela Fadurpe devidamente atualizado.   </t>
  </si>
  <si>
    <t>Considerando que o plano de Trabalho do projeto "Realização de Curso de Pós-Graduação (Lato Sensu) nas Disciplinas de Gestão Democrática do Ensino Médio, Destinados aos Professores e Gestores do Ensino Médio e Fundamental da Rede Pública Estadual" é amplamente genérico, e que o material adquirido (artesanato) foi, de acordo com o coordenador, material didático utilizado no intuito de atender ao objeto do projeto, não possuímos provas materiais para solicitar a glosa dos recursos.
Abrimos processo eletrônico de nº 23082.018803/2021-96 no SIPAC, para movimentação remota. Nosso posicionamento detalhado está descrito no despacho nº 36691/2021-CPCONT-NURI, o qual encaminhamos em anexo. Ressaltamos que o despacho está em nome da CPCONT-NURI pois a CAPCONT não possui perfil no SIPAC.</t>
  </si>
  <si>
    <t xml:space="preserve">O gestor não demonstrou o atendimento da recomendação,  informando ainda que o plano de trabalho é "amplamente genérico" e que essa "falha teve causa dada pela própria UFRPE".
Informamos que o objeto da presente recomendação não é a identificação dos(as) causadores(as) da falha, mas tão somente a glosa da despesa paga sem lastro em Plano de Trabalho previamente aprovado. 
Apesar de discordarmos da manifestação do gestor, encerraremos a presente recomendação devido à baixa materialidade da mesma, e por entendermos que o gestor assumiu a responsabilidade do não atendimento à recomendação, devido ao tempo de monitoramento sem atendimento, bem como de acordo com o Despacho 36691 anexo a sua resposta. </t>
  </si>
  <si>
    <t>19</t>
  </si>
  <si>
    <t xml:space="preserve">Utilização de alíquota incorreta do ISS nos pagamentos referentes a serviços educacionais no município de Petrolina. Ratificou-se na análise o subitem “g” do subitem 3.9.1 do Relatório de Auditoria emitido pela Auditoria Interna/UFRPE.  </t>
  </si>
  <si>
    <t xml:space="preserve">Que a CAPCONT e NURIC monitore a FADURPE sobre a aplicação de alíquotas corretas de ISS conforme determina a legislação de cada ente municipal.  </t>
  </si>
  <si>
    <t>CAPCONT E NURIC</t>
  </si>
  <si>
    <t>o projeto “CURSO DE ESPECIALIZAÇÃO EM GESTÃO DEMOCRÁTICA DO ENSINO” teve sua prestação de contas analisada pela CAPCONT, em relatório aberto no processo 23082.004901/2020-65. Este processo encontra-se arquivado na caixa 06 – ARQUIVO da CAPCONT. Ressaltamos que toda a documentação referente a este projeto, composta por 13 pastas A-Z (processo original, pagamentos e prestação de contas) se encontra no armário 01 da CAPCONT (sala do NURI). A referida documentação encontra-se disponível para consulta por parte dos órgãos de controle, no entanto, o volume de documentos inviabiliza sua digitalização. Anexamos ao e-aud cópia da resolução 20/2020 do CONSELHO DE CURADORES. Disponibilizamos ainda, para consulta do processo 23082.004901/2020-65 o seguinte link: https://drive.google.com/drive/folders/1DhzOzNAzvlbW1afTZJdkGUnGltCn_FX8?usp=sharing</t>
  </si>
  <si>
    <t xml:space="preserve">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CAPCONT e NURIC monitore a FADURPE sobre a aplicação de alíquotas corretas de ISS conforme determina a legislação de cada ente municipal.
Manteremos a presente recomendação em monitoramento para que o gestor demonstre o atendimento à recomendação da AUDIN. Ressaltamos que o atendimento a esta recomendação trará benefícios não apenas para o convênio em análise (que se encerrou), mas para os demais convênios executados </t>
  </si>
  <si>
    <t>20</t>
  </si>
  <si>
    <t>Ausência de compensação e/ou restituição pela FADURPE do crédito de INSS no montante de R$ 37.055,77 (trinta e sete mil, cinquenta e cinco reais e setenta e sete centavos)</t>
  </si>
  <si>
    <t>Que a CAPCONT, juntamente com o posicionamento da Procuradoria Jurídica da UFRPE, glose os pagamentos indevidos de tributos no montante de R$ 34.848,00 a ser devolvido pela Fadurpe devidamente atualizado.]</t>
  </si>
  <si>
    <t>Não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CAPCONT, juntamente com o posicionamento da Procuradoria Jurídica da UFRPE, glose os pagamentos indevidos de tributos no montante de R$ 34.848,00 a ser devolvido pela Fadurpe devidamente atualizado.
Manteremos a presente recomendação em monitoramento para que o gestor demonstre o atendimento à recomendação da AUDIN.</t>
  </si>
  <si>
    <t>21</t>
  </si>
  <si>
    <t>Divergências entre o valor devido do ISS e os recolhimentos efetuados pela  Fadurpe no período da vigência do Acordo de Cooperação, conforme Tabela a seguir:</t>
  </si>
  <si>
    <t xml:space="preserve">Que a CAPCONT, juntamente com o posicionamento da Procuradoria Jurídica da UFRPE, glose os pagamentos indevidos de tributos no montante de R$ 179,29 a ser devolvido pela Fadurpe devidamente atualizado.  </t>
  </si>
  <si>
    <t xml:space="preserve">o projeto “CURSO DE ESPECIALIZAÇÃO EM GESTÃO DEMOCRÁTICA DO ENSINO” teve sua prestação de contas analisada pela CAPCONT, em relatório aberto no processo 23082.004901/2020-65. Este processo encontra-se arquivado na caixa 06 – ARQUIVO da CAPCONT. Ressaltamos que toda a documentação referente a este projeto, composta por 13 pastas A-Z (processo original, pagamentos e prestação de contas) se encontra no armário 01 da CAPCONT (sala do NURI). A referida documentação encontra-se disponível para consulta por parte dos órgãos de controle, no entanto, o volume de documentos inviabiliza sua digitalização. Anexamos ao e-aud cópia da resolução 20/2020 do CONSELHO DE CURADORES. Disponibilizamos ainda, para consulta do processo 23082.004901/2020-65 o seguinte link: https://drive.google.com/drive/folders/1DhzOzNAzvlbW1afTZJdkGUnGltCn_FX8?usp=sharing
</t>
  </si>
  <si>
    <t>Não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CAPCONT, juntamente com o posicionamento da Procuradoria Jurídica da UFRPE, glose os pagamentos indevidos de tributos no montante de R$ 179,29 a ser devolvido pela Fadurpe devidamente atualizado.
Manteremos a presente recomendação em monitoramento para que o gestor demonstre o atendimento à recomendação da AUDIN.</t>
  </si>
  <si>
    <t>23</t>
  </si>
  <si>
    <t>Aquisições de materiais permanentes sem justificativas e sem atesto nas Notas fiscais, conforme verificado nos itens 426, 470 e 660 da Relação de Pagamentos da prestação de contas do projeto em análise.</t>
  </si>
  <si>
    <t>Que o NURIC  monitore a FADURPE sobre a obrigatoriedade de atestar os documentos comprobatórios das despesas executadas no âmbito dos contratos e convênios firmados com a UFRPE.</t>
  </si>
  <si>
    <t>24</t>
  </si>
  <si>
    <t xml:space="preserve">Apresentação pela FADURPE do Termo de Transferência dos Bens a UFRPE, porém não foram apresentadas as Notas Fiscais originais. Ratificamos a alínea “a” do item 3.8.1 do Relatório de Auditoria emitido pela Auditoria Interna da UFRPE. </t>
  </si>
  <si>
    <t>Que a CAPCONT e NURIC oriente a Fadurpe sobre a obrigatoriedade da apresentação a Nota Fiscal original junto com o Termo de Transferência dos bens permanentes adquiridos com recursos dos convênios ou contratos firmados com a UFRPE.</t>
  </si>
  <si>
    <r>
      <rPr>
        <rFont val="Calibri"/>
        <color rgb="FF000000"/>
        <sz val="8.0"/>
      </rPr>
      <t xml:space="preserve">o projeto “CURSO DE ESPECIALIZAÇÃO EM GESTÃO DEMOCRÁTICA DO ENSINO” teve sua prestação de contas analisada pela CAPCONT, em relatório aberto no processo 23082.004901/2020-65. Este processo encontra-se arquivado na caixa 06 – ARQUIVO da CAPCONT. Ressaltamos que toda a documentação referente a este projeto, composta por 13 pastas A-Z (processo original, pagamentos e prestação de contas) se encontra no armário 01 da CAPCONT (sala do NURI). A referida documentação encontra-se disponível para consulta por parte dos órgãos de controle, no entanto, o volume de documentos inviabiliza sua digitalização. Anexamos ao e-aud cópia da resolução 20/2020 do CONSELHO DE CURADORES. Disponibilizamos ainda, para consulta do processo 23082.004901/2020-65 o seguinte link: </t>
    </r>
    <r>
      <rPr>
        <rFont val="Calibri"/>
        <color rgb="FF1155CC"/>
        <sz val="8.0"/>
        <u/>
      </rPr>
      <t>https://drive.google.com/drive/folders/1DhzOzNAzvlbW1afTZJdkGUnGltCn_FX8?usp=sharing</t>
    </r>
  </si>
  <si>
    <t xml:space="preserve">Não observamos que a gestão adotou providências para atender à recomendação. Apesar do gestor informar que houve análise e homologação de um convênio específico, não demonstrou que adotou as medidas recomendadas pela AUDIN. Ressaltamos que o objeto da recomendação é o seguinte: Que a CAPCONT e NURIC orientem a Fadurpe sobre a obrigatoriedade da apresentação a Nota Fiscal original junto com o Termo de Transferência dos bens permanentes adquiridos com recursos dos convênios ou contratos firmados com a UFRPE.
Manteremos a presente recomendação em monitoramento para que o gestor demonstre o atendimento à recomendação da AUDIN, o que trará benefícios não apenas para um convênio, mas sim para a gestão de convênios. </t>
  </si>
  <si>
    <t>25</t>
  </si>
  <si>
    <t xml:space="preserve">Ausência de cotações de preços, recibos, certidões negativas com a seguridade social e com a fazenda pública federal, estadual e municipal, conforme observado nos itens 42, 137, 426, 449, 454, 470, 472, 549, 565 a 569, 670, 772, 773, 775 e 795 da Relação de Pagamentos da Prestação de Contas. </t>
  </si>
  <si>
    <t>Que o NURIC determine aos executores que evitem em elaborar e participar de procedimentos licitatórios dos projetos firmados com a Fadurpe.</t>
  </si>
  <si>
    <t>Que o NURIC oriente a Fadurpe sobre a obrigatoriedade de  apresentar as cotações de preços das empresas concorrentes, recibo e as certidões negativas no momento da execução das despesas dos convênios ou contratos firmados com a UFRPE.</t>
  </si>
  <si>
    <t>28</t>
  </si>
  <si>
    <t>Ausência de comprovação dos custos operacionais pagos a FADURPE.</t>
  </si>
  <si>
    <t xml:space="preserve">Que a CAPCONT, juntamente com o posicionamento da Procuradoria Jurídica da UFRPE, glose os pagamentos indevidos de tributos no montante de R$ 34.560,00 a ser devolvido pela Fadurpe devidamente atualizado. </t>
  </si>
  <si>
    <t>Conforme despacho 36988-2021-CPCONT-NURI, em anexo, a CAPCONT entende que os custos de despesas operacionais apontados nesta constatação eram devidos à convenente. Observou-se, conforme análise mais detalhada, que inclusive houve economia de recursos, se considerarmos que a metodologia atual permite gasto no montante de até 10% do total do projeto.
A análise detalhada está no despacho 36988-2021-CPCONT-NURI, em anexo, ressaltando que o despacho vai em nome do NURI pois a CAPCONT não possui perfil no SIPAC, assim os despachos saem em nome do setor de lotação do presidente da comissão. Anexamos ainda exemplos de como é realizado o levantamento dos valores de ressarcimento de despesas operacionais atualmente, através das planilhas e pareceres contábeis referentes aos projetos +BRASIL 896364/2019 e 880785/2018.</t>
  </si>
  <si>
    <t xml:space="preserve">Em sua resposta o gestor afirma que "os custos de despesas operacionais apontados nesta constatação eram devidos à convenente". Entretanto, afirma, ainda no despacho 36988/2021 que "esta falha foi gerada pela própria UFRPE no momento da celebração do plano de Trabalho". 
Em seguida, em sua resposta, afirma que a cobrança do valor recomendado pela AUDIN seria indevido. 
Não ficou claro, na resposta do gestor se houve falha e quem seria o(a) responsável pela falha. Entretanto, ressaltamos que esse não era o objeto da presente recomendação.
Nesta recomendação ficou recomendada a glosa de valor, o que deveria ser informado objetivamente pelo gestor se foi ou não realizado, com as devidas informações/justificativas no caso de não atendimento. 
Considerando que o gestor afirmou, ainda, no mesmo Despacho que "a CAPCONT entende que a convenente executou o projeto e deve ser remunerada por isso, desta forma, entendemos que a despesa era devida", respaldada nas análises contábeis apresentadas pela GCF, entendemos que a gestão assume a responsabilidade por acatar as despesas ressalvadas pela AUDIN.
Portanto, procederemos à baixa da presente recomendação. </t>
  </si>
  <si>
    <t>RA 02/2011</t>
  </si>
  <si>
    <t>RECOMENDAÇÕES CONSIDERADAS RELEVANTES</t>
  </si>
  <si>
    <t xml:space="preserve">Sugere-se a Comissão de Processo Disciplinar, que a prorrogação de prazo deve ser objeto de pedido, acompanhado de breve justificativa (indicação do que já foi feito e do que está pendente) dirigido à autoridade instauradora. Adicionalmente, recomenda-se que tal pedido deve ser encaminhado antes da data que antecede o encerramento do prazo originário, a fim de que a autoridade tenha tempo hábil para editar nova portaria, uma vez que não é conveniente que exista lapso de tempo para prorrogar, pois a publicação de portaria de prorrogação após o decurso do prazo originário acarreta em alegação de nulidade, tendo em vista que não se prorroga o que já se foi extinto, contudo, sendo obrigatória a instituição de uma nova comissão;
</t>
  </si>
  <si>
    <t>CPPAD</t>
  </si>
  <si>
    <t>Com o propósito de evidenciar as ações da UFRPE no sentido de atender a recomendação 831828, encaminhamos a PORTARIA GR/UFRPE Nº 787/2021, de 9 de setembro de 2021, que designa a Comissão de elaboração das normas e fluxos dos procedimentos adotados pelas Comissões de Processo Administrativo Disciplinar, Sindicância, Acompanhamento de Acúmulo de Cargos, Legislação de Pessoas e Procuradoria Jurídica em observância à Legislação e Normas vigentes. Considerando a recém designação da comissão, estima-se um prazo em torno de 6 meses para conclusão dos trabalhos da referida comissão.</t>
  </si>
  <si>
    <t xml:space="preserve">Observamos que a gestão da UFRPE criou através  PORTARIA GR/UFRPE Nº 787/2021, de 9 de setembro de 2021, Comissão para elaboração das normas e fluxos dos procedimentos adotados pelas Comissões de Processo Administrativo Disciplinar, Sindicância, Acompanhamento de Acúmulo de Cargos, Legislação de Pessoas e Procuradoria Jurídica e estimou que os trabalhos dessa Comissão serão conclusos em até 6 meses. 
Concedermos a prorrogação de prazo solicitada pela gestão, entretanto, solicitamos que seja informada resposta parcial até 31/12/2021, contendo as ações adotadas até essa data.
A recomendação será reiterada com alteração da data-limite para 10/03/2022. </t>
  </si>
  <si>
    <t>Novos Indícios de descumprimento do regime de dedicação exclusiva pelo servidor Helio Cabral Lima em relação à acumulação de cargos do que trata a Portaria nº 642/2010-GR.</t>
  </si>
  <si>
    <t xml:space="preserve">Concluir o processo administrativo disciplinar n. 9655/2010 de acordo com a Portaria n. 642/2010 de 24/05/2010.
Esclarecer a relação do Servidor com o Sindicato dos Conf. de Carga e Descarga nos Portos do Estado de Pernambuco e providenciar o ressarcimento dos valores recebidos indevidamente.
</t>
  </si>
  <si>
    <t>RA 03/2011</t>
  </si>
  <si>
    <t>Inobservância do Art. 27 da IN/SLTI/MP nº 03/2008. Ausência de elaboração do Plano Anual de Aquisição de Veículos – PAAV.</t>
  </si>
  <si>
    <t>Que a PROAD atenda ao disposto no Art. 27 da IN/SLTI/MP nº 03/2008, evitando possíveis aquisições desnecessárias ou antieconômicas, tendo em vista que podem não atender a necessidade do público alvo, acarretando aquisições de veículos novos, porém ociosos.</t>
  </si>
  <si>
    <r>
      <rPr>
        <rFont val="Calibri"/>
        <color rgb="FF000000"/>
        <sz val="8.0"/>
      </rPr>
      <t xml:space="preserve">Em 23/02/2018 as comissões constituídas pelas portarias de n.º 06/2017-Delogs (Comissão de Inventário e Reavaliação de Veículos 2017) e n.º 07/2017-Delogs (Comissão de Planejamento do Plano Anual de Aquisição de Veículos - PAAV-2018), concluíram e entregaram os trabalhos realizados. As equipes, formadas por representantes da Divisão de Transporte, do Patrimônio e da Contabilidade, realizaram levantamento, vistoria técnica da frota e entrevistas com os responsáveis em todas as unidades da UFRPE, sob supervisão do Departamento de Logística e Serviços (Delogs).
Ao todo foram identificados 214 veículos, com recomendações referentes ao uso, à baixa e desfazimento, e proposta de novas aquisições, conforme reavaliações técnicas e necessidades levantadas pelos usuários, utilizando-se como base os anexos constantes no art. 44 da IN/SLTI/MP nº 03/2008.
O Inventário e Reavaliação de Veículos 2017 e o Plano Anual de Aquisição de Veículos (PAAV-2018) foram entregues na Reitoria, para aprovação da Autoridade Superior, de acordo com o art. 27 da IN n.º 03/2008-SLTI, e cópias foram distribuídas aos setores: Gerência de Contabilidade e Finanças; Divisão de Administração Patrimonial; Departamento de Logística e Serviços e Divisão de Transporte.
No entanto, no mesmo período foi divulgada a Portaria nº 17 de 07 de fevereiro de 2018, do Ministério do Planejamento, Desenvolvimento e Gestão, suspendendo a realização de novas contratações relativas, entre outras situações, a “III - aquisição de veículos de representação, de transporte institucional e de serviços comuns, conforme disposto nos arts. 3º, 5º e 6º do Decreto nº 6.403, de 17 de março de 2008”. No ano seguinte, a Portaria nº 179 de 22 de abril de 2019, do Ministério da Economia, também suspendeu a realização de novas contratações relativas a “III - aquisição de veículos de representação e de serviços comuns, conforme disposto nos arts. 3º e 4º do Decreto n.º 9.287, de 15 de fevereiro de 2018”. Dessa forma, o PAAV 2018 não pôde ser efetivado.
Ademais, a partir dos estudos realizados, foi aberto o processo n.º 23082.011145/2020-37, que se encontra em tramitação, para contratação de leiloeiro que fará a realização de leilão dos veículos considerados inservíveis. Assim, informamos que a PROAD atendeu ao disposto no Art. 27 da IN/SLTI/MP nº 03/2008, com recomendação plenamente atendida. 
Encaminhamos, a seguir, o registro do momento da entrega dos trabalhos concluídos, com o link da notícia na página oficial da UFRPE, datada de 02/03/2018. Em anexo, encaminhamos, também, as portarias supracitadas (Boletim de 25/09/2017), o Inventário e Reavaliação de Veículos 2017 e o Plano Anual de Aquisição de Veículos (PAAV-2018), além das documentações referentes ao processo n.º 23082.011145/2020-37.
</t>
    </r>
    <r>
      <rPr>
        <rFont val="Calibri"/>
        <color rgb="FF1155CC"/>
        <sz val="8.0"/>
        <u/>
      </rPr>
      <t>http://ufrpe.br/br/content/comiss%C3%A3o-conclui-trabalho-de-an%C3%A1lise-e-avalia%C3%A7%C3%A3o-da-frota-de-ve%C3%ADculos-da-ufrpe</t>
    </r>
  </si>
  <si>
    <t>De acordo com as informações apresentadas pela gestão, apesar do PAAV não ter sido efetivado pelos motivos explícitos na resposta, conforme requeria a IN/SLTI/MP nº 03/2008, procederemos a baixa desta recomendação, por entendermos que a gestão adotou as práticas administrativas para inventariar e planejar a aquisição de veículos na UFRPE. Conforme a resposta apresentada pela gestão, observamos o registro do momento da entrega dos trabalhos concluídos, através do link da notícia na página oficial da UFRPE, datada de 02/03/2018, e  também as portarias que publicaram o Inventário e Reavaliação de Veículos 2017 e o Plano Anual de Aquisição de Veículos (PAAV-2018).
Consideramos, portanto, a recomendação atendida.</t>
  </si>
  <si>
    <t>Ausência de elaboração do Mapa de Controle do Desempenho e Manutenção dos Veículos Oficiais, previsto no o §1º do art. 24 da Instrução Normativa nº 3, de 15 de maio de 2008.</t>
  </si>
  <si>
    <t xml:space="preserve">Que a Divisão de Transporte/DSMI/PROAD/UFRPE, implemente, e mantenha atualizado mensalmente, o Mapa de Controle do Desempenho e Manutenção do Veículo Oficial de cada veículo, conforme determina o §1º do art. 24 da Instrução Normativa nº 3, de 15 de maio de 2008, da Secretaria de Logística e Tecnologia da Informação do Ministério do Planejamento, Orçamento e Gestão (SLTI/MPOG), registrando fidedignamente as informações referentes a abastecimentos, conservação, manutenção e reparos. 
</t>
  </si>
  <si>
    <t>O controle das informações referentes a abastecimentos, conservação, manutenção e reparos é realizado através de sistemas informatizados (em tempo real) de modo de proporcionar maior transparência e eficiência no trato com a manutenção preventiva/corretiva e abastecimento dos veículos oficiais da UFRPE. Os sistemas são disponibilizados através das contratações realizadas pela UFRPE por meio dos contratos 14/2020 (manutenção de frota – PA:  23082.008841/2020-68) e 20/2017 (abastecimento da frota – PA: 23082.000394/2017-95) que permitem a emissão de relatórios gerenciais por unidade de tempo e por veículo oficial, atendendo aos dados requisitados no §1º do art. 24 da Instrução Normativa nº 3, de 15 de maio de 2008, da Secretaria de Logística e Tecnologia da Informação do Ministério do Planejamento, Orçamento e Gestão (SLTI/MPOG) no que se refere a abastecimentos, conservação, manutenção e reparos dos veículos oficiais.</t>
  </si>
  <si>
    <t>O gestor demonstrou que atualmente a recomendação é atendida através de controles de sistemas informatizados, de modo de proporcionar maior transparência e eficiência no trato com a manutenção preventiva/corretiva e abastecimento dos veículos oficiais da UFRPE. Os sistemas referidos pelo gestor foram contratados pela UFRPE por meio dos contratos 14/2020 (manutenção de frota – PA:  23082.008841/2020-68) e 20/2017 (abastecimento da frota – PA: 23082.000394/2017-95) que permitem a emissão de relatórios gerenciais por unidade de tempo e por veículo oficial.
Consideramos, portanto, a recomendação atendida.</t>
  </si>
  <si>
    <t>Ausência da apuração do custo operacional, impossibilitando verificar pelo Gestor, quais os bens passíveis de reparos e os antieconômicos ou irrecuperáveis, conforme o Art. 24 da IN SLTI n. 03/2008.</t>
  </si>
  <si>
    <t xml:space="preserve">Que o DSMI/PROAD/UFRPE atenda ao disposto no Art. 24 da IN SLTI n. 03/2008, o qual servirá para identificar os veículos passíveis de reparos, os ociosos, os antieconômicos e os irrecuperáveis.
</t>
  </si>
  <si>
    <t>Segue resposta no documento comprobatório, em anexo.
Anexos:
 Resposta E-aud 831860.docx
 E-aud 831860 - Controle de Manutenção - PGT-9895.pdf</t>
  </si>
  <si>
    <t xml:space="preserve">Em sua resposta o gestor demonstrou que  UFRPE firmou o Contrato nº 14/2020 (manutenção de frota), através do processo administrativo 23082.008841/2020-68), que permite tornar mais eficiente o processo de  apuração do custo operacional de cada veículo oficial (conservação, manutenção e reparos), sendo possível verificar os bens passíveis de reparo e os antieconômicos ou irrecuperáveis.
Consideramos, portanto, a recomendação atendida. </t>
  </si>
  <si>
    <t xml:space="preserve">Não cumprimento pela Divisão de Transporte/DSMI/PROAD/UFRPE da recomendação 007 do item 2.1.3.2 do Relatório CGU/PE n. 224887/2008, a qual menciona o seguinte: 
“Fazer constar da Ordem de Saída de Veículo o preenchimento de todos os campos, tais como: data e hora da chegada, quilometragem final, total de quilômetros rodados, hora de recolhimento na sede, hora, local, relação nominal dos usuários e assinatura do usuário principal (servidor responsável)”;
Não cumprimento pela Divisão de Transporte/DSMI/PROAD/UFRPE da recomendação 007 do item 2.1.3.2 do Relatório CGU/PE n. 224887/2008, a qual menciona o seguinte: 
“Fazer constar da Ordem de Saída de Veículo o preenchimento de todos os campos, tais como: data e hora da chegada, quilometragem final, total de quilômetros rodados, hora de recolhimento na sede, hora, local, relação nominal dos usuários e assinatura do usuário principal (servidor responsável)”;
</t>
  </si>
  <si>
    <t xml:space="preserve">Que sejam atendidas as recomendações da Controladoria Geral da União e Tribunal de Contas da União, evitando, futuros questionamentos por estes órgãos de controle, como também, possíveis desvios de finalidade de utilização dos veículos da UFRPE. </t>
  </si>
  <si>
    <t>Divisão de Transportes/Delogs já implementou e acatou as deliberações da Auditoria Interna (AUDIN/UFRPE) e da Controladoria Geral da União (CGU/PE) no que se refere ao preenchimento da totalidade dos campos das Ordens de Saída dos veículos oficiais da Divisão de Transportes/Delogs. 
Como forma comprobatória, segue abaixo algumas Ordens de Saída totalmente preenchidas:</t>
  </si>
  <si>
    <t xml:space="preserve">O gestor apresentou medidas de controle implantadas para utilização de veículos na UFRPE, e exemplificou anexando fichas de controle (para uso de veículos) preenchidas. 
Analisamos, portanto, a proporcionalidade da quilometragem informada com o destino declarado (nas fichas de controle) e observamos, com base na amostra apresentada, que a recomendação pode ser considerada atendida.
As medidas adotadas diminuem a possibilidade de possíveis desvios de finalidade na utilização dos veículos da UFRPE.
Consideramos a recomendação atendida. </t>
  </si>
  <si>
    <t>Ocorrência de Desvio de Função dos funcionários terceirizados da empresa SOLL – Serviços, Obras e Locações Ltda.</t>
  </si>
  <si>
    <t xml:space="preserve">Que a Divisão de Transporte da UFRPE e as suas unidades nos campi evitem autorizar serviços aos funcionários terceirizados para atuar em atividades diversas para os quais foram contratados.
</t>
  </si>
  <si>
    <t xml:space="preserve">O Delogs informa que foi realizada a contratação de fornecimento de mão de obra para atividades de Apoio ao Transporte por meio do Contrato nº 33/2017 (PA: 23082.012755/2017-46), entre os postos de trabalhos presentes na contratação está incluso o de Lavador de Veículo, tanto para Sede – Dois Irmãos, como para as unidades Acadêmicas de Serra Talhada e Garanhuns.
Dessa forma, fica demonstrado que foram tomadas as providências necessárias para correção do problema identificado. </t>
  </si>
  <si>
    <t xml:space="preserve">O gestor informou houve contratação de terceirizados, no entanto, não apresentou que medidas adotou para evitar que atribuições distintas das contratadas lhes sejam repassadas. 
A presente recomendação ficará mantida, para que o gestor apresente as medidas de controle adotadas visando atender à presente recomendação. </t>
  </si>
  <si>
    <t xml:space="preserve">Concluir o processo licitatório n. 23082.008095/2011-11, objetivando a contratação de serviços de manutenção dos veículos que efetivamente permita manter os veículos em boas condições de conservação, manutenção, uso e limpeza;
</t>
  </si>
  <si>
    <t>Segue resposta no documento comprobatório, em anexo.
Anexos:
 Resposta E-aud 831863.docx</t>
  </si>
  <si>
    <t xml:space="preserve">O gestor do Delogs informou que houve contratação de mão-de-obra para atividades de apoio ao transporte por meio do Contrato nº 33/2017 (PA: 23082.012755/2017-46). Dentre os postos de trabalhado contratados estão mecânicos, lavador de veículos, auxiliar de mecânico e outros, para a Sede e demais Unidades Acadêmicas. 
Consideramos a recomendação atendida. </t>
  </si>
  <si>
    <t xml:space="preserve">Estocagem indevida de cadeiras escolares novas na oficina da universidade. </t>
  </si>
  <si>
    <t>Que o DSMI utilize o almoxarifado como local de guarda dos bens móveis adquiridos pela UFRPE e que adote medidas corretivas e preventivas ao que se refere à boa guarda e controle dos bens públicos.</t>
  </si>
  <si>
    <t xml:space="preserve">A Delogs (antigo DSMI) informa que todas as cadeiras que estavam indevidamente armazenadas foram distribuídas para as salas de aula do Centro de Ensino de Exatas (Cegen). Seguem registros: </t>
  </si>
  <si>
    <t xml:space="preserve">O gestor do Delogs demonstrou que realocou os bens móveis, conforme recomendado pela AUDIN. Consideramos a recomendação atendida. </t>
  </si>
  <si>
    <t>Existência de 30 (trinta) veículos considerados inservíveis irrecuperáveis pela Divisão de Transporte, localizados na garagem e no pátio da Divisão de Transporte da UFRPE.</t>
  </si>
  <si>
    <t xml:space="preserve">Sanear o parque de veículos da UFRPE, alienando, cedendo ou transferindo todos aqueles considerados inservíveis, observando-se os dispostos no inciso II do Art. 17 da Lei 8.666/93 e o Decreto 99658/1990.
</t>
  </si>
  <si>
    <t>Segue resposta no documento comprobatório, em anexo.
Anexos:
 Resposta E-aud 831885.docx</t>
  </si>
  <si>
    <t xml:space="preserve">O gestor informou as medidas adotadas para realizar o saneamento do parque de veículos recomendado pela AUDIN. 
O DELOGS instituiu a Comissão de Inventário e Reavaliação de Veículos (através da Portaria n. 06/2017 – Processo n. 23082.13922/2017-76), que atuou na identificação dos veículos oficiais servíveis e dos que estavam inservíveis, e realizou processo de desfazimento com a atuação da Comissão de Baixa e Desfazimento (instituída por meio da Portaria n. 40/2019).
Consideramos, portanto, a recomendação atendida. </t>
  </si>
  <si>
    <t>Fabricação de peças automotivas pelo mecânico oficial desta UFRPE para serem utilizadas em veículos oficiais.</t>
  </si>
  <si>
    <t xml:space="preserve">Que evite confeccionar peças automotivas para a utilização em veículos oficiais, objetivando salvaguardar a vida dos usuários que utilizam os veículos desta Universidade Federal Rural de Pernambuco.  </t>
  </si>
  <si>
    <t>O Departamento de Logística e Serviços – Delogs/PROAD atuou para dirimir a constatação identificada e acatar em sua totalidade a recomendação desta AUDIN. Para tanto, o Delogs instituiu a Comissão de Inventário e Reavaliação de Veículos (Portaria Delogs n. 06/2017 – Processo n. 23082.13922/2017-76) que atuou na identificação dos veículos oficiais servíveis e dos que estavam inservíveis (atualizando a listagem para 44 bens móveis inservíveis). A continuidade do processo de desfazimento se deu com a atuação da Comissão de Baixa e Desfazimento (instituída por meio da Portaria Delogs n. 40/2019). Com vistas à etapa final do processo de alienação dos bens móveis inservíveis, foi aberto processo eletrônico para contratação de serviços de leiloeiro oficial (Processo Sipac n. 23082.011145/2020-37), uma vez que a Universidade não possui servidor com experiência para a execução de leilões, fato que poderia gerar inadequações nos procedimentos e maior morosidade na resolução da presente situação. 
Dessa forma, fica demonstrado o empenho do Departamento em providenciar uma rápida solução para a recomendação da AUDIN/UFRPE. Com estas ações espera-se sua completa resolução ainda no semestre 2020.2.</t>
  </si>
  <si>
    <t xml:space="preserve">Em que pese o gestor tenha informado as ações para desfazimento de bens inservíveis, observamos que o objeto da recomendação da AUDIN visa alertar a gestão da UFRPE para os riscos em confeccionar peças automotivas, em detrimento da contratação de peças e/ou serviços profissionais. 
Não percebemos que tenham sido adotadas providências regulamentando a proibição de tal prática, de acordo com a reposta apresentada pelo gestor. 
Não percebemos, também, que o atendimento tenha sido rápido, haja vista que a recomendação possui 10 anos.
A recomendação permanecerá em monitoramento, para que a gestão da UFRPE apresente as medidas adotadas para tratar o risco em discussão. </t>
  </si>
  <si>
    <t xml:space="preserve">Infrações de Trânsito cometidas por servidores.  </t>
  </si>
  <si>
    <t xml:space="preserve">Que a PROAD/UFRPE apure e identifique qual(is) o(s) condutor(es) infrator(es) responsável(eis) pelas notificações nos veículos de placa KMB-8980, KMB-3268, KJU-2268, e, posteriormente, efetue o desconto em contracheque do servidor que deu causa, garantindo a ampla defesa e o contraditório. </t>
  </si>
  <si>
    <t>Segue resposta no documento comprobatório, em anexo.</t>
  </si>
  <si>
    <t xml:space="preserve">Em que pese a gestora ter apresentado, em reposta anexa, que os veículos possuem situação regular (sem pendências de multas), não informou sobre a adoção das providências recomendadas pela AUDIN. Não informou, também, que providências foram/serão implantadas para estabelecer controles administrativos para os casos semelhantes ao abordado na Constatação da AUDIN.
A recomendação ficará, portanto, mantida, para que a gestão da UFRPE informe as medidas adotadas para os fatos constatados, bem como as medidas de controle implantadas para tratar o risco em discussão. 
Ressalta-se que a recomendação encontra-se aberta há 10 anos.  </t>
  </si>
  <si>
    <t>14 - Ausência de justificativas para os débitos na conta do projeto abaixo relacionados.</t>
  </si>
  <si>
    <t>Que a CAPCONT verifique junto à FADURPE a constatação e, se for o caso, solicite a devolução dos valores debitados.</t>
  </si>
  <si>
    <t>O projeto "Cursos de Pós-Graduação Latu Sensu - Especialização em Normatização ao Sistema de Ensino e Direito Educacional, Matemática, Língua Portuguesa, Biologia, História, Química e Física Destinados aos Professores da Rede Estadual" foi analisado por comissão de sindicância específica instaurada pela portaria 1230/2013-GR, conforme já exposto anteriormente. Houve decisão da reitoria acatando o relatório da referida comissão quanto a sua prestação de contas, e determinando o arquivamento do feito. Desta forma, não há ações a serem tomadas pela CAPCONT.
Nossa análise detalhada está no despacho 36949-2021-CPCONT-NURI. O despacho está em nome do NURI pois a CAPCONT não possui perfil no SIPAC, desta forma, é emitido despacho pelo setor de lotação do presidente da CAPCONT.
Anexos:
 DESPACHO 36949-2021-CPCONT-NURI.pdf</t>
  </si>
  <si>
    <t>A CAPCONT informa mais uma vez que "Tomou por base relatório final expedido pela comissão de sindicância em 08 de junho de 2017, o qual possui decisão por parte da reitora da Universidade Federal Rural de Pernambuco, a qual acata integralmente o relatório final de prestação de contas e parcialmente parecer retro mencionados, além de determinar o arquivamento do feito."
Sendo assim, não apresentou quais providências foram tomadas em relação às considerações da Comissão de Sindicância para cada situação. Em relação a recomendação ora expedida, a Comissão de Sindicância analisou as  movimentações financeiras não justificadas pela FADURPE em sua prestação de contas, conforme constatação nº 14 do Relatório da Audin nº 04/2011. O posicionamento da Comissão de Sindicância  em relação à recomendação da AUDIN constante na Página 73 do Processo 23082.004633/2019 (cópia encaminhada à AUDIN no Drive https://drive.google.com/drive/folders/1wdJwmjjtpFpCtRJxMSKe0z6JMHbyxVnb) foi o seguinte, resumidamente:
- Em relação à movimentação financeira na conta do projeto no valor de R$ 15.214,31 a comissão assim concluiu: " (...) no entendimento desta Comissão o fato não acarreta em responsabilização da FADURPE, tendo em vista que se tratou de um lapso que foi corrigido tempestivamente, não acarretando em desvio de finalidade na aplicação dos recursos."
- Em relação à movimentação financeira  na conta do projeto no valor de R$ 19.000,00, a comissão assim concluiu: "(...) no entendimento desta Comissão, a FADURPE deve ser responsabilizada pela gestão irregular na conta corrente do projeto, que acarretou em perdas financeiras, entendemos que a mesma  deve efetuar o pagamento de tal valor devidamente atualizado, isto se for apurado em processo próprio." 
- Em relação à movimentação financeira na conta do projeto no valor de R$ 25.489,29, a comissão assim concluiu: "(...) no entendimento desta Comissão, a FADURPE deve ser responsabilizada pela gestão irregular da conta corrente do projeto, que acarretou em perdas financeiras, entendemos que a mesma deve efetuar o pagamento de tal valor devidamente atualizado, isto se for apurado em processo próprio"
Desse modo, com base nas conclusões da própria Comissão de Sindicância, que a CAPCONT afirma que tomou como base, não ficaram demonstradas as providências da CAPCONT sobre a gestão irregular dos recursos acima transcritos. Além disso, cabe esclarecer que a Sindicância realizada conclui pela ausência de indícios de falha funcional dos servidores da UFRPE e não quanto à aplicação dos recursos pela FADURPE, sendo esta, competência da CAPCONT. Portanto, não acatamos o despacho apresentado pela CAPCONT, já que não demonstra às providências relacionadas à FADURPE, reforçadas pela Comissão de Sindicância.</t>
  </si>
  <si>
    <t>16 - Ausência de esclarecimentos referente aos pagamentos a seguir relacionados, constantes do extrato bancário e não localizados nos documentos apresentados na prestação de contas</t>
  </si>
  <si>
    <t>Que a CAPCONT , após a análise da prestação de contas, analise junto à FADURPE a referida constatação e , em caso de não comprovação das despesas, solicite a devolução dos valores.</t>
  </si>
  <si>
    <t>No intuito de atender ao que foi descrito na reiteração, abrimos processo eletrônico referente ao processo 4633/2019-48. O nº do processo eletrônico, que passa a ser acessível via SIPAC é o 23082.013070/2021-01.
Incluímos ao processo 23082.013070/2021-01 despacho 25472/2021-CPCONT-NURI, o qual aponta posicionamento da CAPCONT favorável à aprovação dos itens citados nesta recomendação. Incluimos ao processo, ainda, documentos comprobatórios referentes aos cheques 850015, 850016 e transferências citadas na recomendação.
Obs: os despachos via SIPAC saem em nome da CPCONT-NURI setor onde sou lotado, pois a CAPCONT não possui perfil no sig@ e nem no SIPAC.</t>
  </si>
  <si>
    <t>De acordo com o  Despacho apresentado, as despesas foram devidamente comprovadas pela FADURPE e aprovadas tecnicamente pela CAPCONT. Portanto, entendemos que a recomendação foi considerada atendida.</t>
  </si>
  <si>
    <t>17 - Ausência de análise da prestação de contas parcial do projeto, entregue em 07/07/2010.</t>
  </si>
  <si>
    <t>Que a CAPCONT obedeça a legislação pertinente e analise a referida prestação de contas,  produzindo  laudo de avaliação que ateste a regularidade de todas as despesas arroladas. Ressaltamos que devem ser observadas as recomendações produzidas neste relatório para que sejam esclarecidas algumas constatações.</t>
  </si>
  <si>
    <t>o projeto “Cursos de Pós-Graduação Lato Sensu - Especialização em normatização ao sistema de ensino e direito educacional, matemática, geografia, ciências e matemática, língua portuguesa, biologia, história, química e física, destinados aos professores efetivos da Rede Estadual de Educação do Estado de Pernambuco” teve sua prestação de contas analisada pela CAPCONT, em relatório aberto no processo 23082.004633/2019-48. Este processo encontra-se arquivado na caixa 01 – ARQUIVO da CAPCONT. Ressaltamos que toda a documentação referente a este projeto, composta por 5 pastas A-Z (processo original, pagamentos e prestação de contas) se encontram no armário 04 da CAPCONT (sala do NURI). A referida documentação encontra-se disponível para consulta por parte dos órgãos de controle, no entanto, o volume de documentos inviabiliza sua digitalização. Anexamos ao e-aud cópia da resolução 04-2019 do CONSELHO DE CURADORES. Disponibilizamos ainda, para consulta do processo 23082.004633/2019-48 o seguinte link: https://drive.google.com/drive/folders/1wdJwmjjtpFpCtRJxMSKe0z6JMHbyxVnb?usp=sharing
 Anexos:
  recura004.2019_projeto_prestacao_de_contas_.pdf</t>
  </si>
  <si>
    <t>A CAPCONT disponibilizou cópia do Processo nº 4633/2019, onde consta um relatório de avaliação da prestação de contas com informações gerais do projeto e os critérios utilizados de avaliação onde informa que considerou a avaliação de uma Sindicância realizada em atendimento à Nota Técnica 14/2012 da Procuradoria Jurídica "supre por completo todos os pontos que viriam a ser levantados pela CAPCONT." Em seguida anexa a cópia solicitação realizada a Fadurpe em atendimento à CGU e cópia do Relatório da Sindicância e seus encaminhamentos. Em seguida, os autos foram encaminhados ao Conselho de Curadores, cujo parecer foi favorável a aprovação da referida prestação de contas. Anexou também Resolução nº 004/2019 do Conselho de Curadores Homologando a prestação de contas. Por fim, apesar de entendermos que não foram comprovados o atendimento de vários pontos concluídos pela sindicância em concordância com as recomendações da Auditoria Interna, bem como posicionamento técnico da CAPCONT sobre as conclusões da sindicância, consideramos a recomendação atendida.</t>
  </si>
  <si>
    <t>Pagamento de bolsas de Pós-Graduação (Mestrado e Doutorado) além das cotas concedidas por órgãos de fomento, sem previsão de normas regulamentadoras da UFRPE para assumir tais despesas.</t>
  </si>
  <si>
    <t>Que a PRPPG adote as medidas necessárias para a criação de norma regulamentadora, estabelecendo as hipóteses previstas para o pagamento de bolsas de Mestrado e Doutorado, com recursos orçamentários e financeiros da PRPPG/UFRPE.</t>
  </si>
  <si>
    <t>Para elaboração das normativas de concessão de bolsas de Mestrado e Doutorado, com recursos orçamentários e financeiros da PRPPG/UFRPE, a PRPPG formou uma Comissão de Acompanhamento da Concessão de Bolsas e de Recursos Financeiros (Portaria No 24/2019-PRPPG, de 06 de setembro de 2019, anexo), a qual elaborou uma Minuta de resolução que foi apreciada e aprovada na I Reunião Extraordinária  da Câmara de Pesquisa e Pós-graduação do CONSELHO DE ENSINO, PESQUISA E EXTENSÃO DA UFRPE, realizada no dia 19 de fevereiro de 2020, tendo sido emitida a Resolução de No 060/2020 (anexo). Em seguida, a referida Resolução foi encaminhada aos coordenadores dos Programas de Pós-graduação e publicada na página da PRPPG.
Anexos:
 Portaria 24-2019 ( Comissa~o de bolsas).pdf
 RECEPE060.2020 REGULAMENTA AS NORMAS PARA CONCESSA~O DE BOLSAS DE ESTUDO A DISCENTES PO´S-GRAD. MESTARDO E DOUTORADO-1.pdf</t>
  </si>
  <si>
    <t xml:space="preserve">Para o atendimento da recomendação o Gestor apresenta a RESOLUÇÃO Nº 060/2020 CEPE/UFRPE, a qual Regulamenta as normas para concessão de bolsas
de estudo a discentes de Pós-Graduação Stricto Sensu (mestrado e doutorado) com recursos orçamentários e financeiros da PRPPG/UFRPE. 
Portanto, consideramos a recomendação atendida. </t>
  </si>
  <si>
    <t>Que a CAPCONT solicite, em caráter de urgência, o ressarcimento de bens e serviços que foram utilizados no âmbito do projeto.</t>
  </si>
  <si>
    <t>A CAPCONT considerou durante análise de prestação de contas do projeto "Implementação do Projeto Programa Escola Aberta em Articulação com Conexões de Saberes" que não era cabível ressarcimento referente à utilização da infraestrutura da UFRPE no caso deste projeto. Solicitamos por meio do ofício 05/2021/CAPCONT/UFRPE  parecer opinativo do diretor de contabilidade da UFRPE quanto ao assunto, o qual nos respondeu por meio do parecer contábil nº 16/2021-DC/GCF. Neste parecer o diretor de contabilidade corrobora com nosso posicionamento. Alguns pontos a serem destacados do referido parecer são:
No item 2.2.2, onde temos: "em análise ao presente caso concreto, não verificamos nenhum indício de dano ao erário público que pudesse estar relacionado com o não ressarcimento à UFRPE pela utilização da infraestrutura desta em favor do projeto, uma vez que tanto a origem quanto à destinação do recurso público é a mesma, independentemente de ter ocorrido ou não o tal ressarcimento..."
No item 2.3, temos destaque para a origem dos recursos (Conta Única da União), e ao ponto em que afirma-se que "a FADURPE foi contratada pela UFRPE para fazer a gestão administrativa e financeira do projeto e, portanto, deveria ser ressarcida por todos os gastos que viesse a ter relação com a execução do projeto pois, caso contrário, estaria a UFRPE gerando Enriquecimento Sem Causa sobre a FADURPE. Logo, se a previsão da obrigatoriedade da FADURPE em ressarcir a UFRPE pela utilização da infraestrutura estivesse prevista no Plano de Trabalho, a própria UFRPE deveria transferir os recursos do FNDE à FADURPE para que essa pudesse efetivar tal ressarcimento".
Ainda no item 2.3 temos: "percebe-se que independentemente de tal ressarcimento ter sido incluído ou não no plano de trabalho do projeto, os gastos ocorridos pela utilização da infraestrutura da UFRPE seriam custeados pela Conta Única da União, ou seja, os desembolsos ocorreriam de qualquer forma na Conta Única".
Na conclusão o diretor de contabilidade afirma que "a omissão no plano de trabalho em prever rubrica específica de ressarcimento à UFRPE pela utilização de sua infraestrutura em favor do projeto (ao qual a própria UFRPE tinha interesse em sua execução e resultados)   não culminou em qualquer indício de dano ao erário". Afirma ainda que "sob a ótica contábil, no presente caso concreto, não verificamos os elementos mínimos para ensejar qualquer glosa de gastos ou de responsabilização de cunho financeiro contra a FADURPE e nem contra servidor da UFRPE".
Desta forma, conforme já informado anteriormente, a CAPCONT mantém seu posicionamento contrário à glosa do ressarcimento citado nesta recomendação. Encaminhamos em anexo ofício 05/2021/CAPCONT e parecer contábil nº 16/2021.</t>
  </si>
  <si>
    <t xml:space="preserve">A Audin irá encerrar o monitoramento desta recomendação, haja vista a não mais aplicabilidade da mesma, tendo decorrido 10 anos da emissão da mesma. Ressaltamos que trata-se de aplicabilidade de norma legal, a qual continua vigente. Neste momento, consideramos as justificativas apresentadas e concordamos em partes com as mesmas. Ressalvamos porém que a recomendação da audin não era no sentido de se glosar despesas ou punir a Fundação de Apoio, já que a previsão do ressarcimento deveria estar presente no Plano de trabalho, como foi constatado à época. </t>
  </si>
  <si>
    <t>Que a PRPPG, oriente os coordenadores dos PPGs a atualizarem a “declaração de não acumulação de bolsa e vínculo empregatício” ou documento equivalente, no ato da renovação de matrícula dos discentes.</t>
  </si>
  <si>
    <t>A PRPPG enviou o ofício circular de No 01/2019, datado de 06 de setembro de 2019 (anexo), aos coordenadores dos PPGs, com a recomendação de atualização do “Termo de Compromisso do Bolsista”, no qual deve estar bem clara a declaração do(a) bolsista da não acumulação de bolsa e vínculo empregatício, e deve ser atualizada, semestralmente, no ato da renovação da matrícula. 
Anexos:
 Oficio Circular 1 2019 - Termo de Compromisso.pdf</t>
  </si>
  <si>
    <t xml:space="preserve">Em seu posicionamento a PRPPG apresenta o ofício circular de Nº 01/2019, que trata sobre atualização do “Termo de Compromisso do Bolsista”, e informa que comunicou aos coordenadores dos PPGs, conforme Constatação 02, Recomendação 02 do RA 03/2019-AUDIN/UFRPE.
Portanto, recomendação atendida. </t>
  </si>
  <si>
    <t>Fragilidades nos controles internos da gestão do auxílio financeiro (ajuda de custo) concedido com recursos do Programa de Apoio à Pós-Graduação - PROAP/CAPES.</t>
  </si>
  <si>
    <t>Que a PRPPG adote as medidas necessárias para a criação de norma regulamentadora estabelecendo critérios gerais para a aplicação dos recursos PROAP/CAPES, em complemento à Portaria 156/2014-CAPES.</t>
  </si>
  <si>
    <t>A PRPPG criou uma Comissão de Acompanhamento da Concessão de Bolsas e de Recursos Financeiros (Portaria No 24/2019-PRPPG, anexo), com o objetivo de elaborar as normas de uso dos recursos financeiros oriundos da CAPES e da UFRPE. A referida Comissão elaborou uma Minuta de resolução que foi apreciada e aprovada na I Reunião Extraordinária  da Câmara de Pesquisa e Pós-graduação do CONSELHO DE ENSINO, PESQUISA E EXTENSÃO DA UFRPE, realizada no dia 19 de fevereiro de 2020, tendo sido emitida a Resolução de No 059/2020. Em seguida, a referida Resolução foi encaminhada a todos os coordenadores dos Programas de Pós-graduação e publicada na página da PRPPG.
Anexos:
 Portaria 24-2019 ( Comissa~o de bolsas).pdf
 RECEPE059.2020 Regulamenta as normas e os crite´rios de uso e aplicac¸a~o dos recursos provenientes do Programa de Apoio a` Po´s-Graduac¸a~o PROAP CAPES-1.pdf</t>
  </si>
  <si>
    <t xml:space="preserve">Para o atendimento da recomendação o Gestor apresenta a RESOLUÇÃO Nº 059/2020 CEPE/UFRPE, a qual regulamenta as normas e os critérios de uso e
aplicação dos recursos provenientes do Programa de Apoio à Pós-Graduação (PROAP/CAPES) no âmbito dos Programas de Pós-Graduação Stricto
sensu da UFRPE.
Portanto, consideramos a recomendação atendida. </t>
  </si>
  <si>
    <t>Que a PRPPG, com base nos critérios pré-estabelecidos em regulamento geral de sua autoria, solicite aos coordenadores dos PPGs a elaboração de regulamentos internos para a adequada utilização dos recursos PROAP/CAPES.</t>
  </si>
  <si>
    <t>A Resolução de No 059/2020 do CONSELHO DE ENSINO, PESQUISA E EXTENSÃO DA UFRPE, na qual constam os deveres da coordenação dos PPGs quanto ao uso  dos recursos PROAP/CAPES, foi encaminhada a todos os coordenadores dos Programas de Pós-graduação e publicada na página da PRPPG. Além disso, a PRPPG solicitou aos coordenadores dos PPGs a elaboração de regulamentos internos para a adequada utilização dos recursos PROAP/CAPES, com o devido monitoramento das providências adotadas. 
Anexos:
 RECEPE059.2020 Regulamenta as normas e os crite´rios de uso e aplicac¸a~o dos recursos provenientes do Programa de Apoio a` Po´s-Graduac¸a~o PROAP CAPES-1.pdf</t>
  </si>
  <si>
    <t xml:space="preserve">Em seu posicionamento, a PRPPG encaminhou a Resolução de nº 059/2020 do CONSELHO DE ENSINO, PESQUISA E EXTENSÃO DA UFRPE e solicitou aos coordenadores dos PPGs a elaboração de regulamentos internos para a adequada utilização dos recursos PROAP/CAPES, com o devido monitoramento das providências adotadas.”
Portanto, recomendação atendida. </t>
  </si>
  <si>
    <t>Que a PRPPG, oriente os coordenadores dos PPGs a manterem sob sua guarda a documentação comprobatória das despesas realizadas por quaisquer beneficiários dos recursos PROAP/CAPES, para eventual solicitação desses documentos quando do exame da prestação de contas</t>
  </si>
  <si>
    <t>A PRPPG enviou o ofício circular de No 02/2019, datado de 06 de setembro de 2019, aos coordenadores dos PPGs, com a recomendação de que o programa “mantenha, sob sua guarda, toda documentação comprobatória das despesas realizadas por quaisquer beneficiários de recursos PROAP/CAPES, para eventual solicitação de exame de prestação de contas”. Além disso, a PRPPG elaborou um MANUAL DE ORIENTAÇÃO PARA UTILIZAÇÃO DOS RECURSOS PROAP/CAPES, o qual foi divulgado na página da PRPPG e encaminhado aos coordenadores dos PPG. 
Anexos:
 Oficio Circular 2 2019 para PG Comprovac¸a~o de Despesas.pdf
 manual_de_orientacao_para_uso_dos_recursos_proap_capes.pdf</t>
  </si>
  <si>
    <t xml:space="preserve">Objetivando o atendimento da recomendação a PRPPG informa que enviou o ofício circular de nº 02/2019, aos coordenadores dos PPGs, com a recomendação de que o programa “mantenha, sob sua guarda, toda documentação comprobatória das despesas realizadas por quaisquer beneficiários de recursos PROAP/CAPES, para eventual solicitação de exame de prestação de contas”. O gestor informa e apresenta também, que elaborou um MANUAL DE ORIENTAÇÃO PARA UTILIZAÇÃO DOS RECURSOS PROAP/CAPES, o qual foi divulgado na página da PRPPG e encaminhado aos coordenadores dos PPG. 
Portanto, recomendação atendida. </t>
  </si>
  <si>
    <t>Que a PRPPG, por meio do Setor Financeiro dessa Pró-Reitoria, solicite às Coordenações dos PPGs, por amostragem, a documentação comprobatória das despesas pagas com os recursos PROAP/CAPES, e adote em suas rotinas administrativas a verificação da existência de adequada prestação de contas.</t>
  </si>
  <si>
    <r>
      <rPr>
        <rFont val="Calibri, Arial"/>
        <color rgb="FF000000"/>
        <sz val="11.0"/>
      </rPr>
      <t>I</t>
    </r>
    <r>
      <rPr>
        <rFont val="Calibri, Arial"/>
        <color rgb="FF000000"/>
        <sz val="8.0"/>
      </rPr>
      <t>nformo que a UFRPE atendeu à RECOMENDAÇÃO (01) da CONSTATAÇÃO (03), referente à RA 03/2019, uma vez que criou a Resolução N 059/2020 do CEPE/UFRPE, em 21 de fevereiro de 2020, e tem realizado, por meio do Setor Financeiro da PRPG, o acompanhamento por amostragem do uso dos recursos financeiros do PROAP/CAPES pelos Programas de Pós-graduação da UFRPE. Este fato pode ser comprovado pelas notificações enviadas no dia 4 de fevereiro de 2020 aos Programas de Pós-graduação em Botânica (Processo  N 1892/2021-31), Medicina Veterinária (Processo  N 1882/2021-04), Zootecnia (Processo  N 1897/2021-64), Química (Processo  N 1870/2021-71) e Recursos Pesqueiros e Aquicultura (Processo  N 1881/2021- 51), com a solicitação de envio de comprovação das despesas realizadas por quaisquer beneficiários dos recursos do PROAP/CAPES no ano de 2019. Por conseguinte, comprova-se que a PRPG adotou, em sua rotina administrativa, a verificação da existência do adequado uso dos recursos financeiros recebidos para uso na pesquisa.</t>
    </r>
  </si>
  <si>
    <t>Em sua manifestação o gestor descreve que está praticando em suas rotinas administrativas o  acompanhamento no uso dos recursos financeiros do PROAP/CAPES pelos Programas de Pós-graduação da UFRPE.
Após verificação no sistema SIPAC/UFRPE, foram constatadas as solicitações de documentações comprobatórias das despesas com recursos do PROAP/CAPES- (exercício 2019), feitas pela PRPG a cinco Programas de Pós-graduação.  
Desse modo, fica constatado que a PRPG/UFRPE iniciou um processo de verificação dessas despesas em sua rotina administrativa.
Portanto, recomendação atendida.</t>
  </si>
  <si>
    <t>Inexistência de processos de trabalho previamente mapeados e que contemplem todas as fases e os envolvidos na concessão de bolsas e ajuda de custo dos Programas de Pós-Graduação stricto sensu.</t>
  </si>
  <si>
    <t>Que a PRPPG, em conjunto com os coordenadores dos PPG, implantem os modelos de mapeamentos de processos de trabalho (constantes dos Anexos I, II e III deste Relatório) ou adotem outros modelos devidamente pautados em melhores práticas administrativas, de forma a darem ciência às partes interessadas dos processos de trabalho e dos fluxos de informação e de decisão.</t>
  </si>
  <si>
    <t>Informo que desde o dia 15/10/2020, foram disponibilizados na página da Pró-Reitoria de Pós-graduação  o MAPEAMENTO DOS PROCESSOS DE CONCESSÃO DE BOLSAS DE ESTUDO DS/CAPES E CNPq (aba LEGISLAÇÃO&gt; MESTRADO DE DOUTORADO&gt; Concessão de Bolsas) e o MAPEAMENTO DO PROCESSO DE CONCESSÃO DE AJUDA DE CUSTO PROAP/CAPES (aba LEGISLAÇÃO&gt; APOIO FINANCEIRO&gt; PROAP). Da mesma forma, no dia 12 de março de 2021, foi emitido o OFICIO CIRCULAR Nº 01/2021– PRPG/UFRPE (anexo), aos coordenadores dos Programas de Pós-Graduação da UFRPE, com a solicitação de divulgação desta informação para docentes e discentes, visando facilitar as solicitações e concessões de Bolsas (DS/CAPES e CNPq) e de auxilio financeiro PROAP/CAPES, na Universidade. Desta foram, verifica-se que foi atendida a recomendação (01) da RA 03/2019 - CONSTATAÇÃO (04).
Anexos:
 Oficio Circular 1 2021 - mapeamento processos bolsa e auxilio.pdf</t>
  </si>
  <si>
    <t>O gestor informa que desde o dia 15/10/2020, foi disponibilizado na página da Pró-Reitoria de Pós-graduação o MAPEAMENTO DOS PROCESSOS DE CONCESSÃO DE BOLSAS DE ESTUDO DS/CAPES E CNPq. O mesmo informa também, que foi emitido o Oficio circular nº 01/2021– PRPG/UFRPE, visando facilitar as solicitações e concessões de Bolsas (DS/CAPES e CNPq) e de auxilio financeiro PROAP/CAPES, na Universidade.</t>
  </si>
  <si>
    <t>4 - Previsão no Plano de Trabalho para pagamento de tarifas bancárias e Taxa de Administração.</t>
  </si>
  <si>
    <t>Que a CAPCONT observe a devolução das despesas com taxas bancárias pela FADURPE à conta do projeto, bem como, glose as despesas que vierem a ser pagas à título de taxa de administração.</t>
  </si>
  <si>
    <t>Ainda assim, deve-se observar que a CAPCONT analisou os referidos gastos com tarifas bancárias 
 e ressarcimento fundação.
 No tocante às taxas bancárias, pode-se observar no processo aberto pela CAPCONT 
 (23082.001439/2014-04), que indagamos no ofício nº 17/2013 – CAPCONT, item 2 (cópia à fl.13 
 do processo 23082.001439/2014-04) o gasto no montante de R$ 2.591,05, superando em R$ 
 591,05 o que havia sido previsto no plano de trabalho. A resposta foi dada por meio do ofício SE 
 1128/2013 – UFRPE, informando que
 Apesar de existir provisão para tarifas bancárias no plano de trabalho do projeto 
 entendemos que não é válido utilizarmos esse recurso (Portaria Interministerial 
 artigo 42). No dia 07/02/2013 foi realizada pela FADURPE uma transferência de 
 recurso para a conta do convênio no valor de R$ 3.615,05 para a cobertura dos 
 gastos com tarifas bancárias.
 Assim, a CAPCONT observou que, de fato, houve devolução por parte da FADURPE de 
 R$3.615,05, conforme observado no extrato do mês de fevereiro de 2013 (cópia à fl. 26 do 
 processo 23082.001439/2014-04) no intuito de cobrir gastos desta natureza. Assim, 
 consideramos que este ponto foi devidamente cumprido pela convenente, não havendo dano 
 ao erário.
 Quanto a questão das taxas de administração, temos no processo despesa com o título 
 “ressarcimento fundação”, devidamente previsto no plano de trabalho (fl. 68 do processo 
 23082.020504/2009-25), no valor de R$ 37.525,20 (trinta e sete mil quinhentos e vinte e cinco 
 reais e vinte centavos) e detalhado em planilha inserida no processo 23082.020504/2009-25 às 
 fls. 96 a 99. Ressaltamos ainda que, em 2009, não havia critério definido para apuração e 
 alocação de despesas operacionais em instrumentos celebrados entre a FADURPE e a UFRPE. 
 A GCF/UFRPE propôs metodologia por meio do processo administrativo 23082.025504/2013-
 06, aprovado pela AUDIN pelo memo nº 119/2013- Audin/UFRPE, pelo Conselho de Curadores 
 (Resolução nº 1/2014) e pelo Conselho Universitário (Resolução nº 16/2014), tendo a 
 metodologia sido divulgada no site da UFRPE pela GCF em 08/04/2014. Desta forma, a CAPCONT 
 entende que os gastos estavam devidamente previstos no plano de trabalho, não havendo 
 assim nenhuma irregularidade identificada pela CAPCONT, e também nenhum indício de dano 
 ao erário.</t>
  </si>
  <si>
    <t>Em relação à taxa de administração às Fundações de Apoio, cabe registrar que a prática era vedada independente de ser contrato ou convênio, conforme diversos entendimentos e acórdãos do TCU. Porém, entendemos que a recomendação perdeu o objeto para o Projeto em questão, mas que a UFRPE adotou as medidas com as instituição da metodologia pela GCF/UFRPE e já utilizada nos ajustes posteriores. Quanto ao pagamento de tarifas bancárias, a Fadurpe procedeu o devido ressarcimento. Dessa forma, consideramos a recomendação atendida.</t>
  </si>
  <si>
    <t>Que a gestão do Hospital veterinário providencie imediatamente, junto ao setores competentes, a instalações dos bens que não estão em uso, de modo que estejam em pleno funcionamento para atendimento às demandas do Hospital.</t>
  </si>
  <si>
    <t xml:space="preserve">Corrigindo a informação repassada pela Gestão anterior, não foi adquirida ou instalada impressora 3D no Setor de Diagnóstico por Imagem do HOVET-DMV. A processadora CR para viabilizar início de procedimentos radiográficos teve sua venda cancelada, tendo em vista que não foram realizadas as adequações mínimas para recebimento e instalação da mesma. Segue em anexo email da empresa IMEX que confirma o cancelamento da venda para a UFRPE. Até o presente momento não foi adquirido ou instalado equipamento de Radiologia digital (Processadora CR) para o HOVET-DMV. Segue também o detalhamento do documento de liquidação – portal da transparência. </t>
  </si>
  <si>
    <t xml:space="preserve">A nova gestão do DMV informou que a compra da impressora 3D foi cancelada por falta de adequação nas instalações. Informou também que não foi adquirido ou instalado aparelho de radiologia. No entanto, não apresentou informações e comprovações de instalação dos demais bens citados na constatação. Portanto, a recomendação permanecerá pendente de atendimento. </t>
  </si>
  <si>
    <t>3.2</t>
  </si>
  <si>
    <t>4 - Ausência de pagamentos referente alguns meses para vários bolsistas, conforme pode ser detalhado abaixo:</t>
  </si>
  <si>
    <t>Que a CAPCONT solicite junto à FADURPE a justificativa para a ausência de pagamento dos meses acima referidos.</t>
  </si>
  <si>
    <t>Apesar da AUDIN citar em sua manifestação que a CAPCONT "não responde objetivamente ao que está sendo recomendado", observamos que encaminhamos em 04/06/2019, por email, documentação referente ao que foi solicitado pela AUDIN à época, no intuito de responder ao processo 23082.9399/2019-45, dentre as quais pode-se observar o ofício SE 222/FADURPE, o qual respondeu ao nosso ofício 08/2019 de 16/05/2019, que trata justamente a respeito do texto desta recomendação. Todos os documentos foram entregues por email à AUDIN, como solicitado à época.
 No tocante ao texto da recomendação, analisamos à época posicionamento da FADURPE quanto à ausência de pagamentos referentes alguns meses para vários bolsistas, e não observamos indícios de dano ao erário. Estamos anexando ao e-aud cópia do ofício 08/2019 e SE 222/FADURPE, a qual consta o posicionamento da convenente quanto ao que foi questionado.
 Anexos:
  OFÍCIO 08-2019 - ESCOLA ABERTA AUDIN.pdf
  SE 222 FADURPE - OF 08-19CAPCONT.pdf</t>
  </si>
  <si>
    <t>Esclarecemos que o e-mail encaminhando anteriormente tratava-se de monitoramento anterior realizado por outro auditor e que no mesmo só havia sido encaminhado o Ofício da CAPCONT à FADURPE. Cada vez que iniciarmos um novo monitoramento, é necessário que o setor se restrinja ao que está sendo recomendado, seja complementando resposta anterior, seja apresentando novos documentos comprobatórios para que enfim possamos obter as informações sobre o atendimento ou não da recomendação. Nesta nova manifestação a Capcont se ateve ao que fora recomendado e apresentou as comprovações necessárias . Portanto, consideramos a recomendação atendida.</t>
  </si>
  <si>
    <t>8 - Ausência de análise da prestação de contas parcial do projeto, entregue em 24/03/2011.</t>
  </si>
  <si>
    <t>o projeto “IMPLEMENTAÇÃO DO PROJETO PROGRAMA ESCOLA ABERTA EM ARTICULAÇÃO COM CONEXÕES DE SABERES” teve sua prestação de contas analisada pela CAPCONT, em relatório aberto no processo 23082.001439/2014-04. Este processo encontra-se arquivado na caixa 01 – ARQUIVO da CAPCONT. Ressaltamos que toda a documentação referente a este projeto, composta por 3 pastas A-Z (processo original, pagamentos e prestação de contas) se encontram no armário 02 da CAPCONT (sala do NURI). A referida documentação encontra-se disponível para consulta por parte dos órgãos de controle, no entanto, o volume de documentos inviabiliza sua digitalização. Anexamos ao e-aud cópia da resolução 20-2015 do CONSELHO DE CURADORES. Disponibilizamos ainda, para consulta do processo 23082.001439/2014-04 o seguinte link: https://drive.google.com/drive/folders/130m4vCS0FrpBhUvX4obwznLE-6d1H4-L?usp=sharing
 Anexos:
  recepe020.2015_relatorio_do_projeto_escola_aberta_.pdf</t>
  </si>
  <si>
    <t>A CAPCONT anexou Relatório de avaliação de prestação de contas e Resolução do CEPE com a homologação da Prestação de Contas do projeto. Não há em nenhum momento da avaliação do Relatório informações de que a CAPCONT considerou as recomendações da Auditoria Interna. Porém, como a recomendação de produzir um laudo de avaliação foi atendida, consideraremos esta recomendação atendida. No entanto, as demais recomendações para esse projeto ficarão pendentes até que a CAPCONT se pronuncie sobre as mesmas.</t>
  </si>
  <si>
    <t>RA 01/2020</t>
  </si>
  <si>
    <t>Oportunidade de implantação de sistemas informatizados na gestão dos Projetos de Pesquisa  pelo NUPESQ/IPÊ/UFRPE</t>
  </si>
  <si>
    <t>Que a UFRPE implante sistema informatizado para a gestão de projetos de pesquisa científica.</t>
  </si>
  <si>
    <t>Início de monitoramento. 23/08/2021</t>
  </si>
  <si>
    <t>Necessidade de implantação da gestão baseada em riscos nos processos internos do Instituto IPÊ/UFRPE</t>
  </si>
  <si>
    <t>Que o NUPESQ/IPÊ apresente um plano de ação objetivando o desenvolvimento e implantação de uma gestão baseada em riscos ,mapeando os processos na gestão dos projetos de pesquisa, identificando seus principais riscos inerentes e estabelecendo controles eficientes e efetivos para mitigar esses riscos.</t>
  </si>
  <si>
    <t>Início de monitoramento.23/08/2021</t>
  </si>
  <si>
    <t>Oportunidade de criação de um banco de dados (séries temporais) sobre indicadores de desempenho da pesquisa na UFRPE.</t>
  </si>
  <si>
    <t>Que o NUPESQ/IPÊ implante indicadores de desempenho e elabore um banco de dados/séries temporais contendo os resultados da pesquisa científica na UFRPE;</t>
  </si>
  <si>
    <t>Oportunidade de melhoria nos controles no processo de utilização de veículos institucionais nas ações de pesquisa da UFRPE.</t>
  </si>
  <si>
    <t>Que o Nupesq/IPÊ melhore seus controles internos no processo de utilização dos veículos no projeto Pesquisa em Movimento, e/ou em outro projeto de mesma natureza, empregando mecanismos informatizados capazes de coletar todas as informações necessárias, objetivando tornar o processo mais transparente e efetivo.</t>
  </si>
  <si>
    <t>Necessidade de elementos que comprovem o acompanhamento e o cruzamento de informações, por parte do Nupesq/IPÊ, entre o abastecimento dos veículos e a demanda efetiva nas ações de pesquisa.</t>
  </si>
  <si>
    <t>Que o Nupesq/IPÊ implante controles internos no processo de abastecimento dos veículos utilizados no projeto Pesquisa em Movimento, e/ou em outro projeto de mesma natureza, implementando rotinas internas de acompanhamento, com segregação de funções, visando uma melhor transparência e eficácia desse processo;</t>
  </si>
  <si>
    <t>Oportunidade para implementação de gestão baseada em riscos, por parte do DELOGS, no processo de abastecimento de veículos utílizados na pesquisa da Universidade.</t>
  </si>
  <si>
    <t>Que o Delogs/UFRPE apresente um plano de ação objetivando o desenvolvimento e implantação de uma gestão baseada em riscos nos processos de utilização, abastecimento e manutenção de veículos do projeto Pesquisa em Movimento, e/ou outro projeto de mesma natureza, mapeando seus principais processos, identificando seus principais riscos inerentes e estabelecendo controles eficientes e efetivos para mitigar esses riscos;</t>
  </si>
  <si>
    <t>Até a data limite para o encerramento do   monitoramento o gestor não encaminhou a minuta da recomendação para aprovação . A recomendação continua "em Execução pelo gestor."</t>
  </si>
  <si>
    <t>Oportunidade de implantação de rotinas de controle e acompanhamento do processo de tombamento e utilização dos veículos utilizados pelo Nupesq/IPÊ;</t>
  </si>
  <si>
    <t>Que no estabelecimento da gestão baseada em riscos, o Nupesq/IPÊ incorpore controles associados ao processo de planejamento para aquisição e tombamento de novos veículos utilizados no projeto Pesquisa em Movimento, e/ou outro projeto de mesma natureza na UFRPE.</t>
  </si>
  <si>
    <t>Oportunidade para implementação de gestão baseada em riscos,nos processos de abastecimento, utilização e manutenção dos veículos utilizados nas ações de pesquisa, por meio de relações institucionais da UFRPE;</t>
  </si>
  <si>
    <t>Que o NURI/IPÊ apresente um plano de ação objetivando o desenvolvimento e implantação de gestão baseada em riscos , nos processos de utilização, abastecimento e manutenção dos veículos adquiridos com recursos dos convênios (relações institucionais), mapeando esses processos, seus principais riscos inerentes e estabelecendo controles eficientes e efetivos para mitigar esses riscos;</t>
  </si>
  <si>
    <t>Proposição de controle e compartilhamento de informações acerca das horas empregadas pelos Docentes em projetos de pesquisa na UFRPE.</t>
  </si>
  <si>
    <t>Que o Nupesq/IPÊ estabeleça rotinas administrativas com o propósito de informar o quantitativo de horas exercidas em projetos de pesquisa pelos Docentes da UFRPE, subsidiando os Departamentos Acadêmicos a realizarem seus controles internos.</t>
  </si>
  <si>
    <t>8</t>
  </si>
  <si>
    <t>8.1</t>
  </si>
  <si>
    <t>Fragilidades nos trâmites de recebimento e aceitação dos bens permanentes provenientes de recursos de projetos.</t>
  </si>
  <si>
    <t>Recomenda-se à DAP a elaboração de um Manual de Patrimônio, com o auxílio da GCF e do Almoxarifado, o qual deve ser submetido à apreciação desta Audint, para posterior aprovação do Conselho Superior competente desta IFES.</t>
  </si>
  <si>
    <t>Foi aprovado pelo Conselho Universitário da UFRPE, mediante Resolução CONSU nº 41/2020, o Manual de Gestão Patrimonial, que tramitou mediante processo administrativo nº 23082.009247/2020-67. O documento terá como papel normatizar a gestão e controle de bens móveis e imóveis da Universidade Federal Rural de Pernambuco, contendo procedimentos para recebimento,  incorporação, movimentação, desfazimento e baixa de bens móveis, assim como inventário patrimonial, avaliação e reavaliação, apuração de responsabilidade por dano ou extravio de permanentes. Neste manual, o Item 1.1.3 indica o trâmite necessário para ingresso de bens permanentes oriundos de projeto de pesquisa com recurso de órgãos de fomento e fundações de apoio, etc.
Anexos:
 RECU041.2020 MANUAL GESTÃO PATRIMONIAL.pdf
 Manual de Gestão Patrimonial UFRPE 2020.pdf</t>
  </si>
  <si>
    <r>
      <rPr>
        <rFont val="Calibri"/>
        <color rgb="FF000000"/>
        <sz val="8.0"/>
      </rPr>
      <t>Em seu posicionamento, o Gestor informa e apresenta a Resolução CONSU nº 41/2020, que trata sobre o Manual de Gestão Patrimonial, aprovado pelo Conselho Universitário da UFRPE mediante processo administrativo nº 23082.009247/2020-67.
Portanto, após analises nos documentos anexados na manifestação do gestor, concluímos que  a recomendação foi atendida.</t>
    </r>
    <r>
      <rPr>
        <rFont val="Calibri"/>
        <color rgb="FF000000"/>
        <sz val="8.0"/>
      </rPr>
      <t xml:space="preserve">
</t>
    </r>
  </si>
  <si>
    <t>8.2</t>
  </si>
  <si>
    <t>Recomenda-se ao NURIC, que na celebração de Acordos de Cooperação que envolvam a aquisição de bens permanentes (rubrica: 449052), encaminhem cópias para ciência da DAP.</t>
  </si>
  <si>
    <t>RA 06/2011</t>
  </si>
  <si>
    <t>Ausência de Alvará concedido pelas Prefeituras onde as obras estão sendo realizadas;</t>
  </si>
  <si>
    <t>01 - Agilizar a regularização de registro em cartório dos imóveis Institucionais a fim de obter licenciamento concedido pela Prefeitura quando da realização de obras ou serviços de engenharia.</t>
  </si>
  <si>
    <t>A  SOLICITAÇÃO DE ALVARÁ DE CONSTRUÇÃO OU OUTRA DOCUMENTAÇÃO EMITIDA PELA PREFEITURA DEPENDE DO RGI  (REGISTRO GERAL DE IMÓVEL)  INFORMAMOS QUE APENAS EM 2018 APÓS A  EMISSÃO PELO SPU -SUPERINTENDENCIA DO PATRIMONIO DA UNIAÃO , FOI POSSIVEL REALIZAR A REGULARIZAÇÃO DO RGI DA SEDE DA UFRPE , NO ENTANDO EVIDENCIAMOS  AS DIFICULDADES   PARA  REGULARIZAR JUNTO A PREFEITURA QUANTO AO TEMPO DEMANDADO PARA AS ANALISES DE PROJETO E O ATENDIMENTO DAS EXIGENCIAS ADMINISTRATIVAS QUANTO AO PAGAMENTO DE SERVIÇOS E TAXAS , DE FORMA A VISUALIZAMOS NECESSIDADE DE DEFINIÇÃO DO PLANEJAMENTO ESTRATÉGICO E ORÇAMENTÁRIO,QUANTO AO ATENDIMENTO  AS NORMATIVAS DE AUTORIZAÇÃO DA ADMINISTRAÇÃO MUNICIPAL PARA OBRAS INTERNAS AO CAMPUS UNIVERSITÁRIO.</t>
  </si>
  <si>
    <t xml:space="preserve">Em sua resposta o gestor informa que em 2018 foi regularizado o Registro Geral do Imóvel (da Sede da UFRPE) junto à SPU. Informou, ainda, haver dificuldades administrativas e orçamentárias para obtenção do licenciamento necessário à realização de obras na UFRPE. 
Além da informação apresentada pelo gestor demonstrar a regularização (junto à SPU) apenas do imóvel da Sede da UFRPE, não foram informadas providências concretas para demonstrar como a UFRPE procederá para obter os licenciamentos prévios ao início de suas obras. 
A recomendação ficará mantida, para que o gestor demonstre (normatize) que as obras e serviços de engenharia, na UFRPE, serão precedidos do licenciamento necessário.
Ressaltamos, ainda, que a presente recomendação encontra-se aberta há 10 anos. </t>
  </si>
  <si>
    <t>Sobrepreço / Superfaturamento (Obras da UAST – Contrato n.º 03/2011);</t>
  </si>
  <si>
    <t>01 - Proceder à compensação dos valores demonstrados na Tabela 01 acima no pagamento a ser realizado à empresa contratada, conforme prazo determinado pela Administração Superior.</t>
  </si>
  <si>
    <t xml:space="preserve">CONFORME "TEXTO DO ÚLTIMO POSICIONAMENTO", NÃO HOUVE POSICIONAMENTO ANTERIOR POR 9 ANOS. ASSIM, DESDE 2020, AS PLANILHAS QUE COMPÕEM OS PROJETOS BÁSICOS TOMAM COMO BASE OS VALORES E COMPOSIÇÕES SINAPI. EM ALGUNS CASOS COM O APOIO DE COMPOSIÇÕES OFICIAIS SUBSIDIÁRIAS.  ADEMAIS COM A ORIENTAÇÃO DA ESTRITA OBSERVÂNCIA DO PAGAMENTO DE SERVIÇOS PAUTADOS EM QUANTITATIVO E VALORES PREESTABELECIDOS CONTRATUALMENTE. </t>
  </si>
  <si>
    <t>Não houve providências da gestão para revisar as correções recomendadas oportunamente pela AUDIN. O objeto da recomendação é a compensação de valores previamente ao pagamento a ser realizado à empresa contratada, o que deveria ser realizado tempestivamente. O gestor não informou se a compensação foi realizada, ou se ainda é possível realizá-la. Não informou, também, se adotou medidas de controle para tratar o risco em discussão. A recomendação ficará mantida, portanto, ressaltando-se que está há 10 anos sem atendimento.</t>
  </si>
  <si>
    <t>02 - Proceder à correção dos valores demonstrados na Tabela 02 acima, através de Termo Aditivo, antes da execução e do pagamento dos referidos serviços/obras.</t>
  </si>
  <si>
    <t>CONFORME "TEXTO DO ÚLTIMO POSICIONAMENTO", NÃO HOUVE POSICIONAMENTO ANTERIOR POR 9 ANOS. ASSIM, DESDE 2020, QUALQUER NECESSIDADE DETECTADA QUALITATIVAMENTE OU QUANTITATIVAMENTE EM ORÇAMENTOS DE OBRAS EM EXECUÇÃO, É UTILIZADO O TERMO DE ADITAMENTO PARA SUPRIR AS DEMANDAS DE PRAZO OU VALOR, INCLUSIVE SUPRESSÕES.</t>
  </si>
  <si>
    <t xml:space="preserve">Não houve providências da gestão para revisar as correções recomendadas oportunamente pela AUDIN. O objeto da recomendação é a correção de valores previamente ao pagamento, o que deveria ser realizado tempestivamente. O gestor não informou se a revisão/correção foi realizada, ou se ainda é possível realizá-la. Não informou, também, se adotou medidas de controle para tratar o risco em discussão. A recomendação ficará mantida, portanto, ressaltando-se que está há 10 anos sem atendimento.  </t>
  </si>
  <si>
    <t>Liquidação e pagamento de despesas sem comprovação da composição dos valores referentes a serviços e obras de engenharia;</t>
  </si>
  <si>
    <t>01 - Exigir através de Engenheiro Fiscal responsável pela obra, que a empresa contratada identifique as atividades realizadas conforme medições, através de documento hábil, em serviços e obras de engenharia, de acordo com a Classificação Nacional de Atividades Econômicas, para análise e posterior “Atesto” desse profissional.</t>
  </si>
  <si>
    <t>CONFORME "TEXTO DO ÚLTIMO POSICIONAMENTO", NÃO HOUVE POSICIONAMENTO ANTERIOR POR 9 ANOS. ASSIM, DESDE 2020, FERRAMENTAS COMO VISTORIAS NO SIMEC (COM ANEXO DE FOTOS), RELATÓRIOS FOTOGRÁFICOS SÃO JUNTADOS AO PROCESSO DE PAGAMENTO. ADEMAIS, A COMPOSIÇÃO DE PREÇOS.</t>
  </si>
  <si>
    <t xml:space="preserve">O gestor não informou as providências adotadas para atendimento à recomendação. O objeto da presente recomendação é a correta classificação das atividades econômicas quando da medição em serviços e obras de engenharia. O gestor não apresentou, também, os documentos probatórios acerca da informação apresentada. A recomendação, portanto, ficará mantida, pois permanece sem atendimento há 10 anos. </t>
  </si>
  <si>
    <t>Que a GCF implante controles internos para a retenção e o recolhimento de tributos e encargos sociais, mapeando o fluxo e baseando-se nos riscos desse(a) processo (atividade).</t>
  </si>
  <si>
    <t>O Contrato 3/2011 celebrado com a UFRPE foi extinto em 08/01/2013, portanto não apresenta saldo para qualquer tipo de retenção tributária. Além disso, o CNPJ  da referida empresa encontra-se com a situação cadastral INAPTA em consulta ao site da Receita Federal (consulta anexa). E, apesar da GCF não ter analisado a comprovação da composição dos valores referentes a serviços e obras de engenharia, pois as bases de cálculos já eram conferidas e atestadas pelos engenheiros responsáveis pelos contratos, não houve, durante o prazo legal para cobrança do crédito tributário, nenhuma notificação do INSS, hoje RFB (responsável pelos lançamentos e arrecadação da Contribuições Previdenciárias). O Prazo legal para o exercício do Ente Público, foi pacificado, por meio da SUMULA VINCULANTE nº 8 do Supremo Tribunal Federal, de 11 de junho de 2008, que declarou a inconstitucionalidade dos artigos 45 e 46 da Lei 8.212/1991 e do parágrafo único do artigo 5º do Decreto-Lei nº 1.569/1977, reduzindo os prazos de prescrição e decadência das contribuições previdenciárias de 10 (dez) para 5 (cinco) anos, conforme já disciplinava o Código Tributário Nacional; e, considerando também o art. 173 e 174 do CTN que tratam de decadência e prescrição do crédito tributário, a GCF considera não existir necessidade de se efetuar procedimentos de análise dos CNAES dessas notas fiscais.  
	Por outro lado, a recomendação desta AUDIN, levou a GCF, a priorizar o treinamento de seu pessoal, por intermédio de cursos ministrados por empresas especializadas, voltadas para retenção de tributos, no âmbito do Setor Público, além da contratação “assinatura” de Portal da “Internet” que supre plenamente a necessidade de informações tributárias seguras, via acesso por login e senha. A empresa contratada, é a Gestão Tributária, link do portal: https://gestaotributaria.com.br/. Em Anexo, comprovantes do último curso contratado da área tributária (retenções tributárias), com a participação de servidores do Quadro da GCF/UFRPE.
	Assim, tendo em vista não haver nenhuma motivação formal por parte da Receita Federal, que conduza a qualquer indício de mácula ao erário público, bem como legalmente já se extinguiu o prazo para tal motivação, não se verificam elementos materiais que justifiquem a permanência da recomendação em análise.
Assim, de acordo com o exposto acima, solicitamos o encerramento desta demanda, pela inexistência legal, de elementos que permitam a constituição do crédito e principalmente pela falta de ação estatal em tempo hábil, que pudesse culminar em lançamento tributário “de ofício”.</t>
  </si>
  <si>
    <t xml:space="preserve">Ao analisarmos a resposta da gestão observamos que o objeto da recomendação da AUDIN não foi atendido, de modo que as possíveis ações decorrentes do atendimento à recomendação prescreveram devido à inércia dos gestores. De fato, não há mais como rever os cálculos propostos e realizar os ajustes necessários, também, devido à atual situação cadastral da empresa, conforme resposta apresentada pela GCF. 
Observamos, entretanto, que 3 servidores da GCF realizaram treinamento acerca de práticas tributárias o que proporcionará melhoria nas práticas administrativas dessa Gerência.
Não observamos, porém, que procedimentos foram adotados pela gestão, no sentido de aproveitar o conhecimento trazido pelos servidores capacitados em treinamento para a revisão e aprimoramento dos procedimentos de controle de retenções e recolhimento de tributos e/ou encargos sociais.
Revisaremos o texto e manteremos a presente recomendação em monitoramento, para que a gestão informe e demonstre os aprimoramentos realizados nos procedimentos de controle das retenções e recolhimento de tributos e de encargos sociais, a fim de tratar o risco em discussão. </t>
  </si>
  <si>
    <t>Admissibilidade indevida de correção em Nota Fiscal;</t>
  </si>
  <si>
    <t>01 - Proceder à análise da diferença entre os valores retido e recolhido e o devido, e efetuar o recolhimento da diferença, de acordo com a competência correta, observando os acréscimos moratórios.</t>
  </si>
  <si>
    <t>Apesar do entendimento equivocado da lei 2.928/98 que havia sido revogado pela Lei 3.272/04, a GCF já procedeu com a análise dos valores retidos, devido e recolhido. Considerando que os procedimentos de compensação utilizados não geraram nenhuma inconsistência efetiva junto à Prefeitura de Garanhuns/PE, tendo em vista que, até a presente data, em nenhum momento houve notificação do município de Garanhuns efetuando a UFRPE como devedora de nenhum crédito tributário decorrentes dos acertos efetuados pela GCF. Considerando também o art. 173 e 174 do CTN que tratam de decadência e prescrição do crédito tributário, a GCF considera não existir necessidade de se efetuar procedimentos de natureza contábil no presente caso concreto. Assim, tendo em vista não haver nenhuma motivação formal por parte do município de Garanhuns que conduza a qualquer indício de mácula ao erário público, bem como legalmente já se extinguiu o prazo para tal motivação, não se verificam elementos materiais que justifiquem a permanência da recomendação em análise.</t>
  </si>
  <si>
    <t xml:space="preserve">Verifica-se que o procedimento solicitado perdeu objeto. Registraremos o encerramento da presente recomendação por perda de objeto. </t>
  </si>
  <si>
    <t>Recolhimento incorreto de Imposto Sobre Serviços;</t>
  </si>
  <si>
    <t>01 -Proceder análise dos valores pagos referentes ao ISS das Notas Fiscais n.º 246 e 247, e recolher os valores corretos observando as devidas competências e acréscimos moratórios.</t>
  </si>
  <si>
    <t xml:space="preserve">A GCF já procedeu com a análise dos valores retidos, devido e recolhido. Considerando que os procedimentos de compensação utilizados não geraram nenhuma inconsistência efetiva junto à Prefeitura de Garanhuns/PE, tendo em vista que, até a presente data, em nenhum momento houve notificação do município de Garanhuns efetuando a UFRPE como devedora de nenhum crédito tributário decorrentes dos acertos efetuados pela GCF. Considerando também o art. 173 e 174 do CTN que tratam de decadência e prescrição do crédito tributário, a GCF considera não existir necessidade de se efetuar procedimentos de natureza contábil no presente caso concreto. Assim, tendo em vista não haver nenhuma motivação formal por parte do município de Garanhuns que conduza a qualquer indício de mácula ao erário público, bem como legalmente já se extinguiu o prazo para tal motivação, não se verificam elementos materiais, legais e nem financeiros, que justifiquem a permanência da recomendação em análise.
</t>
  </si>
  <si>
    <t>A presente recomendação perdeu objeto, de modo que a presente recomendação será cancelada.</t>
  </si>
  <si>
    <t>Itens orçados (1.ª Etapa do Depto. de Biologia) sem referência à tabela SINAPI e nem a outra tabela aprovada por órgão ou entidade da administração pública federal;</t>
  </si>
  <si>
    <t>01 - Abstenha-se a UFRPE de realizar orçamento para obras públicas e serviços de engenharia sem base em composições de custos unitários, menores ou iguais à mediana de seus correspondentes no Sistema Nacional de Pesquisa de Custos e Índices da Construção Civil – SINAPI, mantidas e divulgadas na internet, pela Caixa Econômica Federal.</t>
  </si>
  <si>
    <t>DESDE 2020, A ORIENTAÇÃO É QUE OS ORÇAMENTOS ELABORADOS PELO NEMAM, TENHAM COMO BASE OS VALORES DA TABELA SINAPI, EM ALGUNS CASOS, AUXILIARMENTE, UTILIZA-SE A COMPOSIÇÃO DE SERVIÇOS DE OUTROS ÓRGÃO OFICIAIS, TIPO: ORSE, SCO RJ; E, EM ÚLTIMA ANÁLISE É QUE SE REALIZA A COTAÇÃO DE PREÇOS NO MERCADO.</t>
  </si>
  <si>
    <t xml:space="preserve">O gestor informou que adota novo procedimento administrativo desde 2020, entretanto não apresentou documento comprobatório acerca da nova prática administrativa. A presente recomendação ficará mantida, portanto, para que o gestor apresente elementos suficientes que evidenciem a nova prática administrativa e o atendimento à recomendação. Vale ressaltar que esta recomendação está pendente de atendimento há 10 anos. </t>
  </si>
  <si>
    <t>27</t>
  </si>
  <si>
    <t>Itens orçados pela empresa sem observância ao orçamento da UFRPE (1.ª Etapa do Depto. de Biologia);</t>
  </si>
  <si>
    <t>01 - Notificar a empresa contratada para que a mesma proceda às correções em seu orçamento e composições, para os itens evidenciados nesta Constatação, considerando a letra “n”, da Cláusula 10.ª do Contrato n.º 04/2011, bem como a tabela SINAPI, como base de preços, na data de referência da elaboração do orçamento inicial da UFRPE.</t>
  </si>
  <si>
    <t>DESDE 2020, A ORIENTAÇÃO É QUE OS ORÇAMENTOS, INCLUINDO OS ADITAMENTOS PROPOSTOS, SEJAM ELABORADOS PELO NEMAM, SEGUINDO A TRATATIVA DE UTILIZAÇÃO DE TABELAS OFICIAIS.</t>
  </si>
  <si>
    <t xml:space="preserve">O gestor não informou quais providências foram adotadas em relação ao objeto da constatação e, também, não apresentou os documentos comprobatórios ref. ao procedimento administrativo praticado desde 2020. Vale ressaltar que a presente recomendação está sem atendimento há 10 anos. A recomendação permanecerá em monitoramento para que o gestor informe as providências adotadas em relação ao fato constatado, e as medidas administrativas (de controle) adotadas para evitar que o fato constatado ocorra novamente. </t>
  </si>
  <si>
    <t>Itens orçados excessivamente (1.ª Etapa do Depto. de Biologia);</t>
  </si>
  <si>
    <t>02 - Abstenha-se a UFPRE de pagar os serviços/obras referentes aos itens apresentados na análise desta Constatação, conforme os valores orçados, e apenas o faça após revisão e correção através de Termo Aditivo dos quantitativos orçados.</t>
  </si>
  <si>
    <t>DESDE 2020, A ORIENTAÇÃO É QUE OS ORÇAMENTOS, INCLUINDO OS ADITAMENTOS PROPOSTOS, SEJAM ELABORADOS DE ACORDO COM LEVANTAMENTO DOS PROJETOS ANEXADOS, APRESENTANDO O DESENHO DA SITUAÇÃO ATUAL, DA SITUAÇÃO DA REFORMA E DA SITUAÇÃO FINAL, DE FORMA QUE O QUANTITATIVO ESTABELECIDO EM ORÇAMENTO SEJA DETECTADO E QUANTIFICADO.</t>
  </si>
  <si>
    <t xml:space="preserve">O gestor informa os procedimentos administrativos adotados sem comprová-los. Ainda, não informou sobre a análises recomendada pela AUDIN quanto aos itens que foram objeto da análise da constatação. Não informou, também, a aprovação de norma interna regulamentando os critérios de pagamento  de obras na UFRPE. A recomendação ficará, portanto, atendida para que o gestor apresente a análise e providências requeridas na recomendação.  Ressaltamos que a presente recomendação está sem atendimento há 10 anos. </t>
  </si>
  <si>
    <t>RA 07/2011</t>
  </si>
  <si>
    <t xml:space="preserve">Laudos periciais divergentes, quanto ao grau concedido de insalubridade aos servidores da UFRPE desempenhando as mesmas atividades e locais, em períodos distintos periciados. </t>
  </si>
  <si>
    <t xml:space="preserve">Que, a SUGEP, providencie à atualização dos Laudos Periciais expedidos anteriores a vigência da Orientação Normativa SRH/MPOG N.º 2 de 19 de fevereiro de 2010, o qual ocorreu em 22.02.2010.
</t>
  </si>
  <si>
    <t>RA 08/2011</t>
  </si>
  <si>
    <t xml:space="preserve">2 - Descumprimento ao que determina a Legislação quanto à estimativa do valor da contratação por comprovada pesquisa de mercado em pelo menos três fornecedores do ramo correspondente ao objeto da licitação. </t>
  </si>
  <si>
    <t>Recomendamos à  Pró-reitoria de Administração que observem se nos processos administrativos constam todos os documentos necessários à abertura dos procedimentos licitatórios, a exemplo da pesquisa de mercado.</t>
  </si>
  <si>
    <t>Informamos que a UFRPE/PROAD segue a legislação vigente quanto às tramitações processuais de aquisições de bens e serviços em geral, com as atualizações das normativas correspondentes. No que se refere a pesquisa de mercado, trabalha-se atualmente com os seguintes dispositivos: a Instrução Normativa nº 40, de 22 de maio de 2020, que dispõe sobre a elaboração dos Estudos Técnicos Preliminares - ETP - para a aquisição de bens e a contratação de serviços e obras; a Instrução Normativa nº 73, de 5 de agosto de 2020, a qual dispõe, em seu art. 5º, sobre os parâmetros para obtenção do preço estimado em processo licitatório para a aquisição de bens e contratação de serviços em geral, podendo a pesquisa ser realizada mediante a utilização dos seguintes parâmetros, empregados de forma combinada ou não:
I- Painel de Preços, disponível no endereço eletrônico gov.br/paineldeprecos, desde que as cotações se refiram a aquisições ou contratações firmadas no período de até 1 (um) ano anterior à data de divulgação do instrumento convocatório;
II - aquisições e contratações similares de outros entes públicos, firmadas no período de até 1 (um) ano anterior à data de divulgação do instrumento convocatório;
III - dados de pesquisa publicada em mídia especializada, de sítios eletrônicos especializados ou de domínio amplo, desde que atualizados no momento da pesquisa e compreendidos no intervalo de até 6 (seis) meses de antecedência da data de divulgação do instrumento convocatório, contendo a data e hora de acesso; ou
IV - pesquisa direta com fornecedores, mediante solicitação formal de cotação, desde que os orçamentos considerados estejam compreendidos no intervalo de até 6 (seis) meses de antecedência da data de divulgação do instrumento convocatório.
A referida IN indica ainda que “Serão utilizados, como métodos para obtenção do preço estimado, a média, a mediana ou o menor dos valores obtidos na pesquisa de preços, desde que o cálculo incida sobre um conjunto de três ou mais preços, oriundos de um ou mais dos parâmetros de que trata o art. 5º”, bem como que “Excepcionalmente, será admitida a determinação de preço estimado com base em menos de três preços, desde que devidamente justificada nos autos pelo gestor responsável e aprovado pela autoridade competente”.
Assim, as pesquisas de preços realizadas, visando a aquisição de bens e contratação de serviços em geral, vêm ocorrendo de acordo com os parâmetros indicados na referida IN, como pode ser consultado nos processos de compra registrados no Sistema Integrado de Patrimônio, Administração e Contratos (SIPAC), a exemplo dos Processos Administrativos nº 23082.006144/2021-45, nº 23082.009238/2021-76, nº 23082.005764/2020-18 (vide arquivos extraídos dos processos, em anexo).
Dessa forma, reiteramos o cumprimento da legislação quanto aos procedimentos licitatórios, em especial, às pesquisas de mercado, ao passo que consideramos a recomendação plenamente implementada.</t>
  </si>
  <si>
    <t>Conforme manifestação e documentação apresentada sobre os novos procedimentos realizados e em observância às legislações e normativos vigentes, consideramos a recomendação atendida.</t>
  </si>
  <si>
    <t>Recomendamos à Pró-reitoria de Administração que na pesquisa de mercado em licitações deve a estimativa ser elaborada com base nos preços colhidos em empresas do ramo pertinente ao objeto licitado, correntes no mercado onde será realizada a licitação, que pode ser local, regional ou nacional. E sempre que possível, devem ser verificados os preços fixados por órgão oficial competente, sistema de registro de preços ou vigentes em outros órgãos.</t>
  </si>
  <si>
    <t>Que a UFRPE adote medidas para melhorar/estabelecer controles internos, preferencialmente eletrônicos,  de entrada e saída de materiais e medicamentos para que se possa formar um banco de dados que subsidiem os processos de compras do Hospital.</t>
  </si>
  <si>
    <t>Partindo do princípio que a recomendação orienta à própria IFES a adotar tais medidas, a Direção do DMV formalizou o Processo 013547/2020-76 à Reitoria solicitando as providências necessárias para o atendimento desta recomendação, uma vez que a implantação dessas medidas implica na utilização de software e posterior capacitação dos servidores que o utilizarão.
Enquanto o atendimento do pleito acima não for materializado, a Coordenação Administrativa do HOVET/DMV continuará procedendo com a mesma metodologia empregada antes da suspensão das atividades em decorrência da pandemia, qual seja:
- Entrada - todos os insumos adquiridos para o HOVET-DMV/UFRPE tem as Notas de Empenhos conferidas quanto ao quantitativo, lote, vencimento e fabricante, sendo esses dados alimentados em planilhas eletrônicas (Excel);
- Saída – a dispensação desses insumos ocorre em duas etapas, cujo registro também se dá em planilhas eletrônicas (Excel):
a)	Primeira Etapa: Do depósito e container para a Farmácia e laboratórios; e
b)	Segunda Etapa: Da Farmácia para os setores do HOVET/DMV, através de requisições específicas, as quais são entregues na Farmácia para que ocorra a dispensação dos insumos.
Os dados registrados na planilha eletrônica servem de base para as compras futuras.  Prazo de Atendimento: 30/08/2021.</t>
  </si>
  <si>
    <t>A gestão do DMV informa que solicitou da gestão superior da UFRPE as providências para aquisição de software, no entanto em outra manifestação informou que existe diálogo com o Departamento de informática para criação de tal sistema. Além disso, entendemos que tal recomendação poderá ser acompanhada pela de ID 830194, haja vista que essa já engloba também tais providências sugeridas na presente recomendação, portanto estaremos cancelando a presente e monitorando tais providências  pela recomendação ID 830194.</t>
  </si>
  <si>
    <t>Indicação incorreta dos prazos de início e términos das obras nas respectivas placas de obras;</t>
  </si>
  <si>
    <t>01 - Abster-se de indicar nas placas das obras quaisquer prazos diferentes daqueles definidos em contrato ou em termos aditivos.</t>
  </si>
  <si>
    <t>Informo que os questionamentos abaixo já foram respondidos em vários momentos. Podendo destacar a resposta dada para o PPP 08/2011, Memo NEMAM n.º 111/2015, e para a SA 44/2015, Memo NEMAM n.º 186/2015, em anexo. Aos pontos questionados pela SA, eles foram identificados com caneta marca texto no MEMO 186/2015, para facilitar a identificação da resposta.</t>
  </si>
  <si>
    <t>NT 07/2017</t>
  </si>
  <si>
    <t xml:space="preserve"> Informamos que a verificação do atendimento da recomendação em tela foi realizada oportunamente quando das respostas apresentadas pelo gestor, no entanto, ao realizarmos visitas às obras vigentes à época foram constatadas as mesmas falhas, apesar do gestor encaminhar fotos anexas de algumas placas de obras. Por esse motivo, a recomendação permaneceu em aberto para novas ações de monitoramento por esta AUDIN. Nas atividades de monitoramento deste ano (2017) em relação a esta recomendação, no entanto, não foram identificadas falhas nos registros dos prazos indicados nos prazos de obras na UFRPE e, portanto, a recomendação será considerada atendida.</t>
  </si>
  <si>
    <t>02 - Corrigir as placas das obras, objeto desta Auditoria, conforme os prazos definidos em contrato ou em termo aditivo.</t>
  </si>
  <si>
    <t>Em virtude da não existência dos contratos em tela, não há a possibilidade de alteração das referidas placas de obras. Ressalto que o NEMAM tem alterado estas informações em suas placas de obras quando da celebração de termos aditivos.</t>
  </si>
  <si>
    <t>NT 05/2016</t>
  </si>
  <si>
    <t>Face à extinção contratual mencionada pelo Gestor, esta recomendação será cancelada, entretanto vale ressaltar que não houve o atendimento dessa recomendação, conforme verificado pela AUDIN em visita às obras (que são escopo desta atividade de Auditoria)</t>
  </si>
  <si>
    <t>CANCELADA</t>
  </si>
  <si>
    <t>Inexistência de estudos técnicos preliminares e tratamento de impacto ambiental;</t>
  </si>
  <si>
    <t>01 - Realizar, quando da elaboração de projetos básicos, estudos técnicos preliminares que assegurem a viabilidade técnica e o adequado tratamento de impacto(s) ambiental(ais) de seus empreendimentos, conforme estabelece a Lei n.º 8.666/93.</t>
  </si>
  <si>
    <t>Foi apresentado a esta AUDIN o Memo n.º 045/2017 SEMAM-UACSA/UFRPE contendo estudos, projetos, planilhas e orçamentos realizados SEMAM/UACSA.</t>
  </si>
  <si>
    <t xml:space="preserve">Analisamos o Memo n.º 045/2017 SEMAM-UACSA/UFRPE, dentro das competências desta Unidade de Auditoria e considerando se tratar de uma obra que está sendo realizada na modalidade de Regime Diferenciado de Contratação e consideramos, sem ultrapassar os limites técnicos de Engenharia, entretanto, observando os aspectos normativos que regulam o RDC, que a recomendação foi atendida.
</t>
  </si>
  <si>
    <t>Inobservância ao Art. 4.º da IN 01/2010 do MPOG;</t>
  </si>
  <si>
    <t>01 - Observar a Instrução Normativa n.º 01/2010 – SLTI/MPOG, especificamente em seu Art. 4.º, quando da elaboração de projetos básicos e executivos para contratação de serviços de engenharia ou de obras públicas a fim de atender a esse Instrumento Normativo, bem como ao Inciso VII, Art. 12, da Lei n.º 8.666/93.</t>
  </si>
  <si>
    <t>Para monitoramento do atendimento desta recomendação foram realizadas visitas às obras em execução na sede da UFRPE, em Dois Irmãos, no 1.º semestre de 2017.</t>
  </si>
  <si>
    <t>Ao visitar as obras em execução na sede da UFRPE (Dois Irmãos), no primeiro semestre de 2017, observou-se que as obras de engenharia estão sendo executadas de modo que são observados os aspectos de sustentabilidade. Foram observados sistemas eficientes de iluminação, projetos de iluminação, sensores de presença e sistemas eficientes de consumo de água. Consideramos, portanto, que a recomendação foi atendida.</t>
  </si>
  <si>
    <t>Inobservância dos requisitos de segurança, funcionalidade, interesse público, emprego de mão de obra e material local, saúde e segurança do trabalho, e infra-estrutura e acessibilidade;</t>
  </si>
  <si>
    <t>01 - Observar quando da elaboração de seus Projetos Básico e/ou Executivo, os requisitos de segurança, funcionalidade e adequação ao interesse público, economia na execução, conservação e operação, possibilidade de emprego de mão-de-obra, materiais, tecnologia e matérias-primas existentes no local para execução, conservação e operação, facilidade na execução, conservação e operação sem prejuízo da durabilidade da obra ou do serviço e adoção das normas técnicas, de saúde e de segurança do trabalho adequadas, instituídos pela Lei n.º 8.666/93, em seu Art. 12.</t>
  </si>
  <si>
    <t>Ao visitar as obras em execução na sede da UFRPE (Dois Irmãos), no primeiro semestre de 2017, foi verificado que as obras observam requisitos de segurança e funcionalidade, adequação ao interesse público, apresentam característica de durabilidade e, portanto, a recomendação foi considerada atendida.</t>
  </si>
  <si>
    <t>Descrições genéricas nas observações do subsistema CPR do SIAFI;</t>
  </si>
  <si>
    <t>01 - Descrever de forma padronizada e detalhada a despesa apropriada e liquidada de modo a permitir aos usuários internos e externos uma informação transparente acerca dos gastos públicos.</t>
  </si>
  <si>
    <t>Visando o cumprimento de dispositivos legais  acerca da transparência e  publicidade na execução dos gastos públicos da UFRPE, esta Gerência, já desenvolve no presente exercício, ações para que as informações deste contexto sejam suficientemente esclarecedoras aos que não são usuários dos sistemas de registro de contas - SIAFI/SIASG. Como referência a este fato, ratificamos nosso compromisso em gerar documentos com este teor, ao tempo em que  citamos, a título de exemplos, as ordens bancárias 2014OB800203, 2014OB803779, 2014OB804811, 2014OB807139 e 2014OB807753 e seus detalhamentos no Portal da Transparência (anexos), que identificam a nossa consideração aos  princípios legais da publicidade e da transparência dos gastos públicos. Esclarecemos ainda que, inconsistência fora da amostra documental, se existirem, já estão em linha de consideração para futuros ajustes.</t>
  </si>
  <si>
    <t>NT 04/2014-AUDIN</t>
  </si>
  <si>
    <t>Através do Memo n.º 207/2014 - GCF, e erespectivos anexos o gestor demonstrou ter atendido a recomendação.</t>
  </si>
  <si>
    <t>Ausência de detalhamento dos cronogramas de obras (SICON/SIASG);</t>
  </si>
  <si>
    <t>01 - Incluir no Sistema de Gestão de Contratos (SICON) etapas, subetapas e parcelas no(s) item(ns) de execução contratual referente a obras.</t>
  </si>
  <si>
    <t>Conforme já mencionamos anteriormente (MEMO n.º 127/2013-PROAD) e MEMO n.º 292/2013-PROAD), desde o início do ano de 2013 estamos gerando no Subsistema de Gestão de Contratos (SICON) os cronogramas relativos a contratos de obras e serviços de engenharia com as etapas, subetapas e parcelas referentes aos itens de execução contratual, conforme quadro abaixo e telas em anexo.</t>
  </si>
  <si>
    <t>O gestor apresentou através do Memo n.º 342/2014-PROAD os documentos comprobatórios ao atendimento dessa recomendação.</t>
  </si>
  <si>
    <t>Incorreções em exigência de regularidade fiscal em processos licitatórios;</t>
  </si>
  <si>
    <t>01 - Exigir, em atendimento ao Inciso III, do Art. 29, da Lei n.º 8.666/93, os documentos comprobatórios de regularidade fiscal para com as fazendas federal, estadual e municipal em seus editais de licitação, sempre observando os devidos pareceres jurídicos.</t>
  </si>
  <si>
    <t>Não houve manifestação do gestor. No entanto, ao analisar os editais de licitação das obras/serviços de engenharia que foram escopo da Atividade 11/PAINT-2014 verificou-se o atendimento à recomendação.</t>
  </si>
  <si>
    <t>Orçamento de itens em conjunto;</t>
  </si>
  <si>
    <t>01 - Orçar itens separadamente conforme tabela SINAPI a fim de tornar os preços individuais conhecidos ou realizar o orçamento através de composições e individualizando os itens e referenciando-os conforme a tabela SINAPI, quando for o caso.</t>
  </si>
  <si>
    <t>O atendimento desta recomendação foi verificado através da análise de novos orçamentos realizados pela UFRPE para as obras em execução no 1.º semestre de 2017.</t>
  </si>
  <si>
    <t>Ao analisar os orçamentos das obras em execução na seda da UFRPE (Dois Irmãos), no 1.º semestre de 2017, não foram identificados itens sendo orçados em conjunto. Observamos a identificação dos itens orçados conforme tabela SINAPI, ou composições com identificações individuais dos itens orçados. Consideramos, portanto, a recomendação atendida.</t>
  </si>
  <si>
    <t>Itens orçados na obra da UAST sem referência à tabela SINAPI e sem referência formal a alguma tabela aprovada por órgão ou entidade da administração pública federal;</t>
  </si>
  <si>
    <t>01 - Abstenha-se a UFRPE de realizar orçamento para obras públicas e serviços de engenharia sem base em composições de custos unitários, menores ou iguais à mediana de seus correspondentes no Sistema Nacional de Pesquisa de Custos e Índices da Construção Civil – SINAPI, mantidas e divulgadas na internet pela Caixa Econômica Federal.</t>
  </si>
  <si>
    <t>Ao analisar os orçamentos das obras em execução na seda da UFRPE (Dois Irmãos), no 1.º semestre de 2017, não foram identificados itens que não observassem a tabela SIANPI/SICRO, conforme LDO vigente. Consideramos, portanto, a recomendação atendida.</t>
  </si>
  <si>
    <t>03 - Abster-se de orçar e/ou pagar serviços de engenharia ou obras com preços divergentes aos constantes da tabela SINAPI, ou de tabela(s) aprovada(s) por órgão ou entidade da administração pública federal.</t>
  </si>
  <si>
    <t>"O NEMAM utiliza, em todos os seus orçamentos, a base de preços prevista no Decreto 7.983/2013 e, na ausência de serviços e insumos nela previstos, são utilizados fontes subsidiárias, conforme previsão no respectivo decreto. Com relação aos valores previstos na tabela SINAPI, desta forma, esta recomendação deixa de ter sentido."</t>
  </si>
  <si>
    <t xml:space="preserve">Ao analisar os orçamento das obras em execução no 1.º semestre de 2017, não foram identificados itens orçados em desacordo com a tabela SINAPI. Considera-se, portanto, que esta recomendação foi atendida. </t>
  </si>
  <si>
    <t>Orçamento incorreto de serviço/obra para construção de mastro (obras na UAST).</t>
  </si>
  <si>
    <t>01 - Corrigir o orçamento em seu item 12.04 (Mastro em tubo de aço galvanizado) antes da execução e do pagamento dos serviços a fim de verificar a composição dos custos e do valor orçado.</t>
  </si>
  <si>
    <t>Este item não foi executado e não foi pago, conforme último boletim (BM 02) de medição realizado, indicado abaixo. (Cópia anexa à resposta do NEMAM).</t>
  </si>
  <si>
    <t>Apesar do NEMAM não ter procedido à correção recomendada por esta AUDIN, verifica-se que o item analisado não foi executado, conforme Boletim de Medição apresentado pelo NEMAM. Considerando, ainda, que o referido contrato encontra-se extinto esta recomendação será cancelada por perda de objeto.</t>
  </si>
  <si>
    <t>Ausência do Engenheiro da empresa responsável pela execução no local da obra;</t>
  </si>
  <si>
    <t>01 - Exigir da empresa o cumprimento do contrato firmado, quanto à presença de Engenheiro ou Arquiteto no local da obra;</t>
  </si>
  <si>
    <t>"Em virtude de a UFRPE não mais possuir relação contratual com a empresa Lotus, não há como exigir tal solicitação."</t>
  </si>
  <si>
    <t>Dada a extinção do Contrato da UFRPE com a empresa Lotus, realmente não será mais possível atender à recomendação. Registre-se, apenas, que a recomendação não foi atendida pelo Gestor, que permaneceu inerte até a extinção do Contrato. A presente recomendação será cancelada.</t>
  </si>
  <si>
    <t>02 - Caso a empresa permaneça na infração contratual, adotar as sanções previstas no contrato e em lei.</t>
  </si>
  <si>
    <t>Descrições genéricas nos diários de obra;</t>
  </si>
  <si>
    <t>01 - Registrar as anotações no diário de obras com clareza e com o detalhamento necessário ao acompanhamento da evolução das obras e serviços, bem como para fins de controle.</t>
  </si>
  <si>
    <t>"O NEMAM tem orientado fiscais e gestores para evitar descrições genéricas nos diários de obras e que indiquem os serviços que estão sendo executados, de maneira clara, bem como informaçoes importantes como n.º de funcionários, clima, alterações diversas, etc. No entanto, expressões como: continuação dos serviços executados no dia anterior, não impede que se conheçam os serviços desde que anteriormente tenham sido indicados, com clareza, os serviços em executados."</t>
  </si>
  <si>
    <t>Ao verificar os diários das obras em execução no primeiro semestre d 2017, não foram observadas falhas nos registros. Os livros encontram-se de posse dos engenheiros fiscais da UFRPE. Consideramos, portanto, que esta recomendação foi atendida.</t>
  </si>
  <si>
    <t>Pagamento antecipado de itens orçados, ainda não totalmente realizados;</t>
  </si>
  <si>
    <t xml:space="preserve">01 - Abstenha-se a UFRPE de orçar, conjuntamente, itens que podem ser detalhados em serviços e insumos. 
Ressalte-se que esses serviços e insumos devem ter base em composições de custos unitários, menores ou iguais à mediana de seus correspondentes no Sistema Nacional de Pesquisa de Custos e Índices da Construção Civil – SINAPI, mantidas e divulgadas na internet, pela Caixa Econômica Federal.
</t>
  </si>
  <si>
    <t>"O atendimento desta recomendação foi verificado através da análise de novos orçamentos realizados pela UFRPE para as obras em execução no 1.º semestre de 2017.</t>
  </si>
  <si>
    <t>02 - Abstenha-se a UFRPE de atestar e pagar serviços ou insumos, ou obras, ou outras despesas sem a total execução da mesma, observando sempre as quantidades e as qualidades orçadas, licitadas e empenhadas.</t>
  </si>
  <si>
    <t>Ao analisar os orçamentos e realizar visita às obras em execução na seda da UFRPE (Dois Irmãos), no 1.º semestre de 2017, não foram verificados casos de pagamentos sem a respectiva execução da obra/serviço de engenharia. Consideramos, portanto, a recomendação atendida.</t>
  </si>
  <si>
    <t>Não utilização de EPI’s;</t>
  </si>
  <si>
    <t>01 - Exigir da contratada o cumprimento das normas de segurança de trabalho, através de Notificação(ões).</t>
  </si>
  <si>
    <t xml:space="preserve">"Em virtude de a UFRPE não mais possuir relação contratual com a empresa Lotus, não há como exigir essa solicitação.
No entanto, é praxe do NEMAM exigir da contratada o cumprimento das condições de segurança e, eventualmente, ter  participação da equipe de engenharia de segurança de trabalho do departamento de Qualidade de Vida, a qual possui formação específica para avaliar os riscos e propor soluções."
</t>
  </si>
  <si>
    <t>A AUDIN verificou, nas visitas realizadas às obras e serviços de engenharia, que os funcionários das empresas contratadas utilizavam EPI durante a execução das obras ou serviços de engenharia contratados pela UFRPE.</t>
  </si>
  <si>
    <t>02 - Caso a empresa não atenda às normas de segurança do trabalho, mesmo após a(s) notificação(ões) desta UFRPE, adotar as medidas contratuais e legais cabíveis, sempre observando os devidos pareceres jurídicos.</t>
  </si>
  <si>
    <t>"Em virtude de não mais existir o referido contrato, não há como solicitar o atendimento às questões de segurança à Contratada."</t>
  </si>
  <si>
    <t>Apesar do Gestor não apresentar as medidas (ou procedimentos) adotados para fins de atendimento a recomendação, no entanto face à extinção contratual, a recomendação será cancelada por perda de seu objeto.</t>
  </si>
  <si>
    <t>Falha técnica no planejamento do estacionamento;</t>
  </si>
  <si>
    <t>01 - Proceder à correção da rede de distribuição de energia dentro do campus da UAST, especificamente com a retirada do referido poste e alocação do mesmo em local planejado e tecnicamente correto.</t>
  </si>
  <si>
    <t>"O poste estava em área destinada para alocação de vagas de estacionamento de veículos e que poderia ser pintado, ao seu redor, de zebrado, sem qualquer prejuízo e sem haver qualquer comprometimento de ordem técnica. De qualquer forma, o poste foi retirado pela Celpe (rede da Concessionária), conforme registro fotográfico indicado abaixo."</t>
  </si>
  <si>
    <t>Devido à falha no planejamento da obra o referido poste causava uma condição de insegurança aos transeuntes do local. Apesar dos transtornos possivelmente causados pela referida falha de planejamento, considerando a realocação do poste, conforme demonstrado pelo NEMAM, considera-se a recomendação atendida.</t>
  </si>
  <si>
    <t>Insegurança em pontos de instalações elétricas e em área de corte e confecção de formas de madeira;</t>
  </si>
  <si>
    <t>01 - Exigir imediatamente da contratada o cumprimento das normas de segurança no ambiente de trabalho, quando das instalações provisórias de energia e de cortes de materiais.</t>
  </si>
  <si>
    <t>Em visita às obras e aos serviços de engenharia (que compõem o escopo desta atividade de Auditoria) não se observou condições de insegurança, quanto aos pontos de energia elétrica e de corte de materiais, nas instalações provisórias das empresas contratadas. Vale ressaltar que a visita foi realizada por Auditor da AUDIN e que o mesmo apenas utilizou-se da observação para verificar o atendimento desta recomendação, mesmo critério utilizado para que a constatação da condição de insegurança fosse registrada. Considera-se, então, que a recomendação foi atendida.</t>
  </si>
  <si>
    <t>02 - Abster-se de liquidar e pagar despesas referentes a serviços de engenharia e obras de engenharia sem a devida classificação das atividades medidas de acordo com a CNAE, a qual deve ser previamente analisada e atestada pelo Engenheiro Fiscal.</t>
  </si>
  <si>
    <t>Em 25/06/2015 a Gerência de Contabilidade e Finanças encaminhou através do Processo 23082.011377/2015-11 resposta a manifestação acima, onde foi ressaltada a necessidade da apresentação das notas fiscais com os respectivos CNAEs. 
Porém, após essa data, ocorreu uma reunião nesta Gerência com a presença do Gerente de Contabilidade e Finanças, o Auditor Interno dessa Instituição e um representante do Departamento de Finanças responsável pela contabilização de notas fiscais relativas a obras e serviços de engenharia, onde ficou decidido que só seria exigida a apresentação do CNAE nos casos em que a empresa solicitasse a não retenção do INSS, com base na IN 971/2009.</t>
  </si>
  <si>
    <t>NT 02/2016</t>
  </si>
  <si>
    <t>Verificou-se nesta atividade de Auditoria que os processos de pagamento de medições referentes a serviços e obras de engenharia observam o entendimento supracitado pelo gestor, no sentido de verificar a classificação dos serviços, ou das obras, de engenharia quando a empresa contratada solicita a não retenção do INSS, com base na IN 971/2009.</t>
  </si>
  <si>
    <t>Ausência de assinatura por membro da CPL em Ata de Julgamento da Concorrência n.º 04/2010;</t>
  </si>
  <si>
    <t>01 - Observar o estrito cumprimento dos Instrumentos Normativos, especificamente a Lei n.º 8.666/93, a fim de respeitar o princípio da legalidade, a que está sujeita a Administração Pública, bem como para assegurar os direitos e deveres das partes envolvidas nos processos licitatórios e contratuais.</t>
  </si>
  <si>
    <t>CPL</t>
  </si>
  <si>
    <t>Em atenção a Solicitação de Auditoria nº 45/2014-AUDIN, que versa sobre as providências adotadas ou a serem implementadas, principalmente, aos certames realizados para obras desta IFES, informo que estamos atendendo a todas as recomendações contidas no Relatório de Auditoria Interna nº 06/2011 e n.º 03/2013.</t>
  </si>
  <si>
    <t>Não foi possível verificar o atendimento à recomendação desta AUDIN através do documento anexado pela Comissão de licitação, em resposta à SA AUDIN n.º 45/2015, entretanto em análise aos processos licitatórios auditados nesta atividade (23082.016919/2012-08; 23082.015391/2013-22; e 23082.019846/2013-89) verificou-se que os autos acostados pela Comissão de Licitação atendem a recomendação desta AUDIN.</t>
  </si>
  <si>
    <t>Itens orçados em obra da UAG sem referência à tabela SINAPI e sem referência formal a alguma tabela aprovada por órgão ou entidade da administração pública federal;</t>
  </si>
  <si>
    <t>22</t>
  </si>
  <si>
    <t>Incorreção em valor orçado para o item 12.08.01, constante da composição I0118 (Registro de gaveta);</t>
  </si>
  <si>
    <t>01 - Corrigir o orçamento da Construção do bloco 2 da sala de professores da UAG, especificamente no item 12.08.01 (Registro de gaveta) observando a tabela SINAPI, na data referência da elaboração do orçamento.</t>
  </si>
  <si>
    <t xml:space="preserve">"Conforme último boletim de medição exibido abaixo, este item foi retirado da planilha através de termo </t>
  </si>
  <si>
    <t>A NEMAM apresentou cópia do último boletim de medição da obra, no qual não constava o item que carecia de correção de seu preço em observância à tabela SINAPI, na data referência da elaboração do orçamento. Considera-se, portanto, que a presente recomendação foi atendida.</t>
  </si>
  <si>
    <t>02 - Notificar a empresa contratada para que a mesma proceda à correção do preço ofertado para o item 12.08.01 (Registro de gaveta), observando o valor correto no orçamento da UFRPE e a tabela SINAPI na data de referência para elaboração do orçamento.</t>
  </si>
  <si>
    <t>"Conforme demonstrado na recomendação anterior (recomendação 01), verifica-se que o item foi suprimido através de termo aditivo."</t>
  </si>
  <si>
    <t>A NEMAM apresentou cópia do último boletim de medição da obra, no qual não constava o item que carecia de correção de seu preço em observância à tabela SINAPI, na data referência da elaboração do orçamento. Considera-se, portanto, que esta recomendação perdeu seu objeto e será cancelada.</t>
  </si>
  <si>
    <t>03 - Abstenha-se a UFRPE de efetuar o pagamento do referido item antes da correção do valor orçado, conforme Recomendação 1.</t>
  </si>
  <si>
    <t>"Conforme último boletim de medição exibido abaixo, este item foi retirado da planilha através de termo aditivo."</t>
  </si>
  <si>
    <t>AO NEMAM apresentou cópia do último boletim de medição da obra, no qual não constava o item que carecia de correção de seu preço em observância à tabela SINAPI, na data referência da elaboração do orçamento. Considera-se, portanto, que esta recomendação perdeu seu objeto e será cancelada.</t>
  </si>
  <si>
    <t>26</t>
  </si>
  <si>
    <t>Descrição genérica de insumos/serviços nos orçamentos (1.ª Etapa do Depto. de Biologia);</t>
  </si>
  <si>
    <t>01 - Descrever detalhadamente os itens constantes dos orçamentos a fim de permitir plena condição de fiscalização dos itens executados.</t>
  </si>
  <si>
    <t>Ao analisar os orçamentos das obras em execução na seda da UFRPE (Dois Irmãos), no 1.º semestre de 2017, não foram identificados itens sendo orçados em conjunto ou não detalhados individualmente. Consideramos, portanto, a recomendação atendida.</t>
  </si>
  <si>
    <t>01 - Proceder à revisão dos quantitativos orçados referentes aos itens apresentados na análise desta Constatação, a fim de executar os serviços nos quantitativos realmente necessários.</t>
  </si>
  <si>
    <t xml:space="preserve">"a) Com relação à pintura em verniz, este item foi ajustado através do 3.º Termo Aditivo, conforme planilha abaixo. O verniz deixado foi apenas para aplicação dos portais e alizares. Assim, o custo saiu de R$ 945,62 para 796,04. Tabela anexa em resposta do NEMAM.
b) Com relação à fossa séptica e o filtro, ambos foram suprimidos no 1.º Termo Aditivo, conforme planilha abaixo. Tabela anexa em resposta do NEMAM.
c) Com relação à especificação do eletricista, decorrente de equívoco, conforme consta em planilha, a hora do eletricista é a mesma do pedreiro. Assim, não entendo qual o dano.
d) Com relação à quantidades de horas, foi solicitada a empresa RBF, responsável pela elaboração do Projeto Básico, as cotações realizadas para verificar os valores cotados com os praticados na planilha orçamentária. Pois era praxe a conversão dos valores cotados em horas de trabalho dos profissionais, o que pode aparentar excessivos coeficientes. Assim, foram encaminhadas as cotações abaixo indicadas e a da empresa Contel, a qual o NEMAM não conseguiu resgatar, mas possuía o custo de mão-de-obra de R$ 820,00. Assim, a PROPLAN retirou a diferença financeira no 3.º Termo Aditivo, conforme mostrada abaixo. Cabe informar, que o cálculo feito pela auditoria interna estabelece que um profissional trabalha certa quantidade de horas numa composição e outro profissional, da mesma composição, trabalha em seguida. Está errado. A atividade é feita de forma simultânea. Assim, o período de 17 meses indicado no relatório já cairia para 8,5 meses."
</t>
  </si>
  <si>
    <t>Apesar de discordar do entendimento apresentado pelo Gestor, a recomendação foi atendida conforme documentos apresentados através do Memo n.º 186/2015 - NEMAM.</t>
  </si>
  <si>
    <t>29</t>
  </si>
  <si>
    <t>Inobservância da tabela SINAPI quando do preço praticado no item 02.02.01;</t>
  </si>
  <si>
    <t>01 - Abster-se a UFRPE de aprovar orçamento com valores divergentes aos orçados com base na tabela SINAPI, ainda que esses valores sejam referentes a itens constantes de composições e não observem individualmente os preços praticados na referida tabela com data de referência da elaboração do orçamento.</t>
  </si>
  <si>
    <t xml:space="preserve">Ao analisar os orçamentos das obras em execução na seda da UFRPE (Dois Irmãos), no 1.º semestre de 2017, não foram identificados itens que não observassem a tabela SIANPI/SICRO, conforme LDO vigente. Consideramos, portanto, a recomendação atendida.
</t>
  </si>
  <si>
    <t>02 - Proceder à compensação do valor de R$ 268,30, no próximo pagamento a ser efetuado para a empresa.</t>
  </si>
  <si>
    <t>"Em virtude de  contrato já ter sido executado, não há mais como fazer esta dedução. Além disso, não há respaldo legal para essa atitude."</t>
  </si>
  <si>
    <t xml:space="preserve">A AUDIN expediu a seguinte análise em monitoramento anterior: “O item em questão não observou a tabela SINAPI, a qual era autorizada pela Lei de Diretrizes Orçamentárias, em 2011. Na verdade, inobservar os preços constantes dessa tabela é que constituía ato ilegal.
Considerando a extinção do contrato, recomenda-se apurar responsabilidade de quem deu causa ao fato objeto desta constatação para reposição ao erário.
Considera-se, portanto, que a recomendação não foi atendida.”
No entanto, apesar da inércia do gestor em relação ao fato, esta recomendação será cancelada tendo em vista a materialidade do objeto e o custo de apuração de responsabilidade(s). 
</t>
  </si>
  <si>
    <t>30</t>
  </si>
  <si>
    <t>Incorreções no orçamento;</t>
  </si>
  <si>
    <t>01 - Notificar a empresa executora do orçamento da obra da 1.ª Etapa do Prédio do Departamento de Biologia para que a mesma proceda às correções dos itens apontados na análise desta Constatação.</t>
  </si>
  <si>
    <t>"Em virtude de a obra, objeto desta constatação, já ter sido concluída, esta recomendação torna-se prejudicada."</t>
  </si>
  <si>
    <t>Esta recomendação será cancelada por perda de objeto.</t>
  </si>
  <si>
    <t>31</t>
  </si>
  <si>
    <t>Ausência de assinatura de membro da Comissão Permanente de Licitação em documentos do processo licitatório;</t>
  </si>
  <si>
    <t>32</t>
  </si>
  <si>
    <t>Ausência de declaração de desistência de prazo recursal de empresas participantes de processo licitatório;</t>
  </si>
  <si>
    <t>01 - Abstenha-se a UFRPE de proceder às fases dos processos licitatórios com inobservância aos prazos definidos em Lei; exigindo todos os documentos necessários à evolução das fases das licitações, a fim de evitar efeitos suspensivos que por ventura possam ocorrer.</t>
  </si>
  <si>
    <t>33</t>
  </si>
  <si>
    <t>Inserção de páginas não numeradas em processo licitatório;</t>
  </si>
  <si>
    <t>01 - Atente a UFRPE para numerar sequencialmente e rubricar todas as páginas de seus processos administrativos em observância do § 4.º, Art. 22, da Lei n.º 9.784/99.</t>
  </si>
  <si>
    <t>Em atenção a Solicitação de Auditoria nº 45/2014-AUDIN, que versa sobre as providências adotadas ou a serem implementadas, principalmente, aos certames realizados para obras desta IFES, informo que estamos atendendo a todas as recomendações contidas no Relatório de Auditoria Interna nº 06/2011 e n.º 03/2013."</t>
  </si>
  <si>
    <t xml:space="preserve">Que seja instaurado uma nova comissão diferente deste processo, e que se adotem o rito ordinário, conforme recomenda o Parecer n. 61/2011/PRF5/PGF/AGU. </t>
  </si>
  <si>
    <t xml:space="preserve">Constatada acumulação no período de 2003 a 2011 com a empresa ÓRGÃO DE GESTÃO DE MÃO DE OBRA DO PORTO DE SUAPE (OGMO). Não podemos nos pronunciar acerca do desfecho, posto que o processo consta no SIG@ na AUDIN, mas conforme e-mail recebido em 15/02/2016 (cópia anexa) ainda estão localizando o mesmo. Contudo, solicitamos cópia do Relatório Final do Processo nº 23082.009402/2015-54 ao Prof. Fernando Leandro dos Santos, que atuou na Comissão (e-mail anexo), em que se verifica sugestão de penalidade de SUSPENSÃO por 90 dias. Consultamos a SUGEP (conforme e-mail anexo) quanto à afetiva aplicação da penalidade, mas não consta na pasta funcional do servidor ou no SIAPE qualquer referência a isso. </t>
  </si>
  <si>
    <t>RAINT</t>
  </si>
  <si>
    <t>O processo nº 23082.7642/2011 encontrava-se na COPAAC desde 2012/2013, conforme encaminhamento à AUDIN na data de 10/02/17. No processo consta nova constituição de comissão, cujo relatório final foi apreciado pela Procuradoria Federal através do Parecer nº 359/2012/PRF5/PGF/AGU cuja conclusão concorda parcialmente com o relatório da comissão, cabendo apenas a reposição ao erário. O processo foi encaminhado à SUGEP para providências. Considera-se a recomendação atendida.</t>
  </si>
  <si>
    <t>Indícios de irregularidades na Acumulação de cargos, jornada de trabalho a (60) sessenta horas por servidores desta UFRPE.</t>
  </si>
  <si>
    <t xml:space="preserve">Que a Superintendência de Desenvolvimento e Gestão de Pessoas da UFRPE acompanhe os prazos determinados para a conclusão dos procedimentos investigatórios ora citados nos autos. Além, sugere-se que os processos tramitem de forma célere e que os atos sejam motivados, justificados, objetivos e com clareza.  
Recomenda-se a Superintendência de Desenvolvimento e Gestão de Pessoas da UFRPE que atentem para as orientações contidas na Fl. 05 do referido Processo, que menciona o seguinte: 
1º passo: Apuração das Irregularidades: Com os indícios de irregularidades apontados, o órgão deverá realizar o exame da documentação funcional. Convém ressaltar que a apuração deverá ocorrer de forma individualizada, observando, em cada caso, a compatibilidade de horários, se o servidor está amparado pelo Artigo 11 da EC n. 20/98, ou se, de acordo com alguma legislação, a situação refere-se a uma acumulação lícita de cargos.
2º passo: Regularização das situações: Comprovada a ilicitude da acumulação, os servidores que se encontrem nesta situação deverão ser convocados para exercerem o direito de opção previsto no artigo 133 da Lei 8112/90. Nos casos de exercício concomitante de cargo em regime de dedicação exclusiva com outro vínculo, deverá, ainda, haver o ressarcimento ao erário dos valores percebidos indevidamente a título de Dedicação Exclusiva, conforme entendimento do Tribunal de Contas da União exarado no Acórdão n. 2388/2006 – TCU – Plenário.
3º passo – Correção dos dados cadastrais: O órgão deverá, ainda, efetuar a comparação dos dados dos servidores em seus diversos vínculos funcionais, verificando a veracidade das informações cadastrais, no caso de estas divergirem das informações do outro vínculo. Vale ressaltar que, em muitos casos, detectamos servidores diferentes com o mesmo NIS (PIS/PASEP), campo utilizado como chave para identificação de inconsistências. Portanto, nestas situações, o órgão deverá efetuar as devidas correções para a adequação deste dado no SIAPE.
4º passo – Registro e comunicação à AUDIR das ações tomadas: deverão ser registradas, no ambiente a ser disponibilizado a partir de 31.01.2011, as informações sobre os resultados dos trabalhos em formato padronizado a ser detalhado no momento da disponibilização da ferramenta de controle das ações, concluindo as atividades com vistas à apuração e regularização dos indícios identificados.
Que a Superintendência de Desenvolvimento e Gestão de Pessoas da UFRPE acompanhe os prazos determinados para a conclusão dos procedimentos investigatórios ora citados nos autos. Além, sugere-se que os processos tramitem de forma célere e que os atos sejam motivados, justificados, objetivos e com clareza.  
Recomenda-se a Superintendência de Desenvolvimento e Gestão de Pessoas da UFRPE que atentem para as orientações contidas na Fl. 05 do referido Processo, que menciona o seguinte: 
1º passo: Apuração das Irregularidades: Com os indícios de irregularidades apontados, o órgão deverá realizar o exame da documentação funcional. Convém ressaltar que a apuração deverá ocorrer de forma individualizada, observando, em cada caso, a compatibilidade de horários, se o servidor está amparado pelo Artigo 11 da EC n. 20/98, ou se, de acordo com alguma legislação, a situação refere-se a uma acumulação lícita de cargos.
2º passo: Regularização das situações: Comprovada a ilicitude da acumulação, os servidores que se encontrem nesta situação deverão ser convocados para exercerem o direito de opção previsto no artigo 133 da Lei 8112/90. Nos casos de exercício concomitante de cargo em regime de dedicação exclusiva com outro vínculo, deverá, ainda, haver o ressarcimento ao erário dos valores percebidos indevidamente a título de Dedicação Exclusiva, conforme entendimento do Tribunal de Contas da União exarado no Acórdão n. 2388/2006 – TCU – Plenário.
3º passo – Correção dos dados cadastrais: O órgão deverá, ainda, efetuar a comparação dos dados dos servidores em seus diversos vínculos funcionais, verificando a veracidade das informações cadastrais, no caso de estas divergirem das informações do outro vínculo. Vale ressaltar que, em muitos casos, detectamos servidores diferentes com o mesmo NIS (PIS/PASEP), campo utilizado como chave para identificação de inconsistências. Portanto, nestas situações, o órgão deverá efetuar as devidas correções para a adequação deste dado no SIAPE.
4º passo – Registro e comunicação à AUDIR das ações tomadas: deverão ser registradas, no ambiente a ser disponibilizado a partir de 31.01.2011, as informações sobre os resultados dos trabalhos em formato padronizado a ser detalhado no momento da disponibilização da ferramenta de controle das ações, concluindo as atividades com vistas à apuração e regularização dos indícios identificados.
</t>
  </si>
  <si>
    <t xml:space="preserve">O grupo de trabalho de acumulação de cargos foi destituído através da Portaria nº 785/2011-GR, de 06.07.2011. Após a designação da nova Superintendente, ocorrida em março/2011, é realizada semanalmente reuniões com a Superintendente, o Assessor de Legislação de Pessoas, a Diretora do Departamento de Administração de Pessoas e a Chefe da Seção de Movimentação e Acompanhamento de Pessoas, a fim de apurar e analisar os indícios de acumulação de cargos dos servidores desta IFES, de acordo com as recomendações.
Como resultado já foi providenciado todas as notificações e os casos já estão sendo apurados ou concluídos.
</t>
  </si>
  <si>
    <t>A recomendação perdeu o objeto em partes. Será acompanhada pela Recomendação 01 do presente Relatório.</t>
  </si>
  <si>
    <t xml:space="preserve">Indícios de acumulação de cargos atribuída ao docente João Rufino Freitas Filho, identificados pelo TCU e informado a UFRPE através do Ofício n. 0579/2009. </t>
  </si>
  <si>
    <t>Tendo em vista que a licença sem vencimentos não afasta a ilegalidade da acumulação de cargos inacumuláveis, inclusive, o cargo de regime de dedicação exclusiva, sugere-se a UFRPE que sejam apuradas junto com a SUGEP as parcelas pagas a título de dedicação exclusiva no período de 05/09/2005 a 12/09/2007, objetivando o ressarcimento pelo servidor a UFRPE dos valores recebidos indevidamente, observando o art. 46 da Lei 8112/90.</t>
  </si>
  <si>
    <t>O Processo 23082.001184/2010 encontra-se na COPAAC desde 15/06/2015. Não temos comprovação de conclusão do processo ou de reposição ao erário. Não há registro de reposição ao erário no Siape nos últimos dois anos.</t>
  </si>
  <si>
    <t xml:space="preserve"> Servidor ganhou na justiça direito de não ressarcir ao erário.</t>
  </si>
  <si>
    <t>Ocorrência de acumulação de cargos atribuída ao Docente Nilson Felix da Silva detectado pelo Tribunal de Contas da União e encaminhado a UFRPE através do Ofício n. 017.050/2005-9-TCU/SEFIP.</t>
  </si>
  <si>
    <t xml:space="preserve">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t>
  </si>
  <si>
    <t>O Processo nº 23082.010774/2011-42 encontra-se no Departamento de Ciências Sociais desde 27/03/2015. Não temos conhecimento do Relatório da apuração apesar de informado em resposta no trabalho de Auditoria na folha de pagamento como finalizado pela COPAAC. Não há registro de reposição ao erário no SIAPE. A recomendação permanece pendente até a apresentação da documentação comprobatória.</t>
  </si>
  <si>
    <t>A recomendação será acompanhada de acordo com o novo plano de ação a ser elaborado pela COPAAC, incluindo análise completa do caso e as recomendações da Audin constantes no Processo.</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</si>
  <si>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Servidor: Nilson Félix da Silva, SIAPE: 384107.</t>
  </si>
  <si>
    <t xml:space="preserve">Que a UFRPE atente para as recomendações elencadas no item. 5 deste Relatório, descritas abaixo:
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Recomendação 6.1 Que a UFRPE atente para as recomendações elencadas no item. 5 deste Relatório, descritas abaixo:
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Recomendação 6.1 Que a UFRPE atente para as recomendações elencadas no item. 5 deste Relatório, descritas abaixo:
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t>
  </si>
  <si>
    <t>Processo concluído com a recomendação de devolução ao erário do valor recebido a título de dedicação exclusiva. O servidor apresentou a sua defesa administrativa através do processo nº 15.227/2010, que se encontra na Procuradoria Jurídica para análise. Aguardando a retorno da Procuradoria Jurídica para tomar as providências decorridas da análise.</t>
  </si>
  <si>
    <t xml:space="preserve">Apuração contida na recomendação anterior.
</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</si>
  <si>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Gestão.II) Servidor: Arthur Ribeiro de Senna Filho, SIAPE: 385008</t>
  </si>
  <si>
    <t xml:space="preserve">Que a UFRPE efetue, oficialmente, diligências junto ao Governo do Estado de Pernambuco, objetivando: o detalhamento do vínculo do servidor com a entidade; o período em que permaneceu ou ainda permanece na mesma; a carga horária semanal e os dias da semana que exerce ou exerceu suas atividades; ademais, que o servidor seja notificado para que apresente os documentos comprobatórios referentes ao desligamento com a entidade em que o mesmo esteja supostamente acumulando ilicitamente.
Observando que ocorreu acumulação indevida, o servidor deverá ressarcir ao erário a parcela relativa à DE, como também, a UFRPE dará ao servidor direito de optar pelos cargos acumuláveis ilicitamente. 
Em relação à continuidade pelo servidor no cargo da UFRPE, com DE, o mesmo deverá apresentar os documentos que comprovem o desligamento do outro vinculo, ou, tendo interesse em permanecer na UFRPE, poderá optar por alterar o seu regime de trabalho ou ser exonerado do cargo que atualmente ocupa.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serem objeto de responsabilização imputado a servidor que, à época, deu causa a referida omissão.
RECOMENDAÇÃO 6.2
Que a UFRPE efetue, oficialmente, diligências junto ao Governo do Estado de Pernambuco, objetivando: o detalhamento do vínculo do servidor com a entidade; o período em que permaneceu ou ainda permanece na mesma; a carga horária semanal e os dias da semana que exerce ou exerceu suas atividades; ademais, que o servidor seja notificado para que apresente os documentos comprobatórios referentes ao desligamento com a entidade em que o mesmo esteja supostamente acumulando ilicitamente.
Observando que ocorreu acumulação indevida, o servidor deverá ressarcir ao erário a parcela relativa à DE, como também, a UFRPE dará ao servidor direito de optar pelos cargos acumuláveis ilicitamente. 
Em relação à continuidade pelo servidor no cargo da UFRPE, com DE, o mesmo deverá apresentar os documentos que comprovem o desligamento do outro vinculo, ou, tendo interesse em permanecer na UFRPE, poderá optar por alterar o seu regime de trabalho ou ser exonerado do cargo que atualmente ocupa.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serem objeto de responsabilização imputado a servidor que, à época, deu causa a referida omissão.
RECOMENDAÇÃO 6.2
Que a UFRPE efetue, oficialmente, diligências junto ao Governo do Estado de Pernambuco, objetivando: o detalhamento do vínculo do servidor com a entidade; o período em que permaneceu ou ainda permanece na mesma; a carga horária semanal e os dias da semana que exerce ou exerceu suas atividades; ademais, que o servidor seja notificado para que apresente os documentos comprobatórios referentes ao desligamento com a entidade em que o mesmo esteja supostamente acumulando ilicitamente.
Observando que ocorreu acumulação indevida, o servidor deverá ressarcir ao erário a parcela relativa à DE, como também, a UFRPE dará ao servidor direito de optar pelos cargos acumuláveis ilicitamente. 
Em relação à continuidade pelo servidor no cargo da UFRPE, com DE, o mesmo deverá apresentar os documentos que comprovem o desligamento do outro vinculo, ou, tendo interesse em permanecer na UFRPE, poderá optar por alterar o seu regime de trabalho ou ser exonerado do cargo que atualmente ocupa.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serem objeto de responsabilização imputado a servidor que, à época, deu causa a referida omissão.
</t>
  </si>
  <si>
    <t>A Copaac entendeu pela legalidade do caso conforme art.14, §, a, do Dec. 94.664/87. O processo foi arquivado.</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</si>
  <si>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III) Servidor: Admilson Ribeiro Toscano de Brito, SIAPE: 0385019</t>
  </si>
  <si>
    <t xml:space="preserve">Que a UFRPE efetue, oficialmente, diligências junto ao Governo do Estado de Pernambuco, objetivando: o detalhamento do vínculo do servidor com a entidade; o período em que permaneceu ou ainda permanece na mesma; a carga horária semanal e os dias da semana que exerce ou exerceu suas atividades; ademais, que o servidor seja notificado para que apresente os documentos comprobatórios referentes ao desligamento com a entidade em que o mesmo esteja supostamente acumulando ilicitamente.
Observando que ocorreu acumulação indevida, o servidor deverá ressarcir ao erário a parcela relativa à DE, como também, a UFRPE dará ao servidor direito de optar pelos cargos acumuláveis ilicitamente. 
Em relação à continuidade pelo servidor no cargo da UFRPE, com DE,  o mesmo deverá apresentar os documentos que comprovem o desligamento do outro vinculo, ou, tendo interesse em permanecer na UFRPE,  poderá optar por alterar o seu regime de trabalho ou ser exonerado do cargo que atualmente ocupa.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 objeto de responsabilização imputado a servidor que, à época, deu causa a referida omissão. 
</t>
  </si>
  <si>
    <t xml:space="preserve">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IV) Servidor: Gilvaneide Ferreira de Oliveira, SIAPE: 1227411. </t>
  </si>
  <si>
    <t>A SUGEP deverá adotar o procedimento de ressarcimento do valor pago a título de dedicação exclusiva, como também, os reflexos nas demais vantagens referentes ao período em que acumulou indevidamente.</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</si>
  <si>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VI) Servidor: Guerino Edecio da Silva Filho, SIAPE: 1350233</t>
  </si>
  <si>
    <t>A SUGEP deverá adotar o procedimento de ressarcimento do valor pago a título de dedicação exclusiva, como também, os reflexos nas demais vantagens, referentes ao período que acumulou indevidamente.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 objeto de responsabilização imputado a servidor que, à época, deu causa a referida omissão.</t>
  </si>
  <si>
    <t>Foi realizada reposição ao erário no valor de R$43.875,85 (23082.007393/2011-86).</t>
  </si>
  <si>
    <t xml:space="preserve">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X) Servidor: João Rufino de Freitas Filho, SIAPE: 1508305. </t>
  </si>
  <si>
    <t xml:space="preserve">Que a UFRPE atente para as recomendações elencadas no item 4 deste Relatório, descritas abaixo: 
“Tendo em vista que a licença sem vencimentos não afasta a ilegalidade da acumulação de cargos inacumuláveis, inclusive, o cargo de regime de dedicação exclusiva, sugere-se a UFRPE que sejam apuradas junto com a SUGEP as parcelas pagas a título de dedicação exclusiva no período de 05/09/2005 a 12/09/2007, objetivando o ressarcimento pelo servidor a UFRPE dos valores recebidos indevidamente, observando o art. 46 da Lei 8112/90.”
</t>
  </si>
  <si>
    <t xml:space="preserve">Não houve
</t>
  </si>
  <si>
    <t>Servidor ganhou na justiça direito de não ressarcir ao erário. Nota Nº 71/2017 – PJ – Processo Judicial nº 00162788.20117.4.05.0083</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</si>
  <si>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XII) Servidor: Marcos Renato Franzosi Mattos, SIAPE: 1509910.</t>
  </si>
  <si>
    <t xml:space="preserve">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XIII) Servidor: Cláudio Coutinho Bartolomeu, SIAPE: 1511486. </t>
  </si>
  <si>
    <t xml:space="preserve">A SUGEP deverá adotar o procedimento de ressarcimento do valor pago a título de dedicação exclusiva, como também, os reflexos nas demais vantagens, referentes ao período que acumulou indevidamente.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 objeto de responsabilização imputado a servidor que na época própria forem omissos na resolução dos casos detectados. </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</si>
  <si>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XV) Servidor: Maria da Conceição Castello Branco da Boa Viagem, SIAPE: 2129715.</t>
  </si>
  <si>
    <t xml:space="preserve">A SUGEP deverá adotar o procedimento de ressarcimento do valor pago a título de dedicação exclusiva, como também, os reflexos nas demais vantagens, referentes ao período que acumulou indevidamente.
Sugere-se, ainda, que a SUGEP observe a celeridade nos atos do processo investigatório, tendo em vista a morosidade detectada em outros exercícios pelos órgãos de controle interno (Controladoria Geral da União) e de controle externo (Tribunal de Contas da União). Por fim, alerta-se a SUGEP/UFRPE que os atos omissos podem acarretar prejuízo ao erário, como também, ser objeto de responsabilização imputado a servidor que na época própria forem omissos na resolução dos casos detectados.
</t>
  </si>
  <si>
    <t>A servidora ganhou direito de não ressarcir ao erário. Processo ainda encontra-se aguardando  decisão do ministro do STJ desde 27/02/2014, conforme Nota JR nº 258/2014. Foi encaminhado para arquivo, conforme orientação da COPAAC.</t>
  </si>
  <si>
    <t xml:space="preserve">Sugere-se ao Magnífico Reitor a reestruturação da Comissão Permanente de Inquérito e Sindicância com a inclusão de 02(dois) servidores capacitados e treinados para determinada atividade. Tendo em vista que esta auditoria interna identificou na análise que as atividades administrativas são desempenhadas, unicamente, pelo membro da comissão (Servidora/SIAPE n. 383035), tendo, como consequência frequentes atrasos no andamento dos atos processuais, como também, o não cumprimento dos prazos legais;    
</t>
  </si>
  <si>
    <t>A atual Reitora, disponibilizou uma servidora para a Comissão Permanente de Inquérito e Sindicância. Portanto, consideramos a recomendação atendida.</t>
  </si>
  <si>
    <t xml:space="preserve">Recomenda-se a Superintendência de Gestão e Desenvolvimento de Pessoas da UFRPE, que a conclusão do processo instaurado para apurar a existência ou não de acumulação ilícita de cargos, empregos ou funções públicas (juízo de admissibilidade), fique limitada a 30(trinta) dias (se não houver outro prazo determinado pelos órgãos de controle), contados da ciência, podendo ser prorrogado por igual período a critério da autoridade competente, de acordo com o Art. 145, parágrafo único da Lei 8112/90, tendo em vista a mesma ter natureza de sindicância. OBS: Esta  recomendação está sob a responsabilidade de COPAAC.  
</t>
  </si>
  <si>
    <t xml:space="preserve">Tendo em vista o alto acúmulo de processos pendentes fica impraticável a adoção do prazo sugerido, devendo a COPAAC realizar plano de ação para conclusão dos processos pendentes conforme indicado na recomendação nº 01. 
</t>
  </si>
  <si>
    <t>Recomenda-se que os processos investigatórios sejam instaurados de ofício pela Superintendência de Gestão e Desenvolvimento de Pessoas da UFRPE após o recebimento da representação ou denúncia de acumulações de cargos ilegais cometidas por servidores da UFRPE;</t>
  </si>
  <si>
    <t>Será acatada assim que houve denúncias de recebimento da representação ou denúncia de acumulações de cargos ilegais cometidas por servidores da UFRPE;</t>
  </si>
  <si>
    <t xml:space="preserve">Recomendação Atendida. A Audin, após demanda externa, vem realizando abertura dos processos individualiados e encaminha à COPAAC para análilse. </t>
  </si>
  <si>
    <t xml:space="preserve">Sugere-se a SUGEP a formalização de processo investigatório individualizado por servidor que se enquadre em indícios de acumulação ilícita de cargos, empregos e funções públicas, objetivando o sigilo das informações e celeridade aos atos do processo; e, verificado que ocorreu acumulação de cargos indevida, recomenda-se, antes da instauração do PAD, a notificação do servidor por intermédio de sua chefia imediata para apresentar opção no prazo improrrogável de dez dias, contados da data da ciência; caso o servidor tenha optado pelo cargo da UFRPE, o mesmo deverá comprovar a demissão/exoneração do outro cargo através de apresentação de cópia autenticada da Carteira de trabalho e Previdência Social e/ou da publicação na imprensa oficial do ato de demissão/exoneração, caracterizando a boa-fé; na hipótese de omissão por parte do servidor, a UFRPE deverá adotar procedimento sumário para a sua apuração e regularização imediata. Adicionalmente, no caso de servidores com Dedicação Exclusiva, a SUGEP deverá apurar e informar ao servidor sobre a devolução dos valores pagos indevidamente no período da acumulação, observando ao disposto no Art. 46 da lei 8112/90.
</t>
  </si>
  <si>
    <t>Recomendação acatada e implementada.</t>
  </si>
  <si>
    <t>Quando a AUIDN recebe as demandas dos órgãos de controle, faz a abertura dos processos individualmente. Portanto, consideramos a recomendação atendida.</t>
  </si>
  <si>
    <t xml:space="preserve">Quanto à fase do processo investigatório (juízo de admissibilidade para o PAD, sugere-se que se faça o cotejamento entre os detalhamentos dos vínculos do servidor junto com as entidades da possível acumulação, tais como: Regime de Contratação, o período do vínculo, a carga horária semanal, os dias da semana e horário diário em que o servidor desempenha ou desempenhou as atividades correlatas, tornando o fato mais elucidativo para comprovar se ocorreu ou não acumulação indevida;
</t>
  </si>
  <si>
    <t>A recomendação será acompanhada pela recomendação 07 do RA 02/2017.</t>
  </si>
  <si>
    <t xml:space="preserve">Recomenda-se a SUGEP/UFRPE, junto com a orientação Jurídica da UFRPE, que informe aos servidores desta UFRPE em caráter permanente, inclusive em homepage própria, as possíveis causas de acumulação ilícita de cargos, empregos e funções públicas; a legislação aplicável a matéria, juntamente com as decisões e jurisprudências e as possíveis punições aplicáveis aos servidores que descumprirem  determinação legal.  OBS: Está recomendação está sob responsabilidade de COPAAC.
</t>
  </si>
  <si>
    <t>A recomendação será acompanhada pela recomendação 03 do Relatório 02/2017.</t>
  </si>
  <si>
    <t xml:space="preserve">Sugere-se a SUGEP que, quando iniciado o processo investigatório da suposta acumulação ilícita de cargos, empregos ou funções públicas, seja anexada ao procedimento a cópia de declaração de acumulação de cargos, empregos ou funções públicas assinado pelo servidor investigado no ato da investidura do cargo ou na mudança de regime de trabalho;  OBS: Está recomendação está sob responsabilidade de COPAAC.
</t>
  </si>
  <si>
    <t>A recomendação será acompanhada pela recomendação 04 do Relatório 02/2017.</t>
  </si>
  <si>
    <t xml:space="preserve">Sugere-se a UFRPE que na apuração da suposta acumulação ilícita através de procedimento administrativo disciplinar, verifique a má fé ou boa-fé do ato do servidor em acumular cargos, empregos ou funções públicas, pois, se comprovada à má fé, a pena prevista é demissão, além da verificação de ocorrência de falsidade ideológica, que se confirmado o suposto ilícito, a UFRPE deverá dar conhecimento ao Ministério Público Federal; 
</t>
  </si>
  <si>
    <t>Comissão Permanente de Inquérito e Sindicância.</t>
  </si>
  <si>
    <t xml:space="preserve">Sugere-se a SUGEP o recadastramento de todos os servidores públicos desta UFRPE por meio de uma nova declaração de acumulação de cargos, empregos e funções públicas, para garantir, nos casos que sejam comprovadas a má fé em processo administrativo disciplinar, que o servidor não se utilize do instituto da prescrição, pois esta é causa extintiva de punibilidade do crime de falsidade ideológica; caso a SUGEP já tenha realizado tal procedimento, que seja apresentado a esta Auditoria Interna relação em planilha de todos servidores desta UFRPE que apresentaram a devida declaração com a sua respectiva data de assinatura, como também, os servidores que não apresentaram e as devidas providências tomadas para a regularização;
</t>
  </si>
  <si>
    <t>Será enviado a todos os servidores o formulário de declaração de acumulação de cargos, empregos ou funções públicas. Sendo concluído será feito análise dos servidores que declararem a acumulação e em seguida enviaremos a Auditoria Interna o relatório.]</t>
  </si>
  <si>
    <t xml:space="preserve">Recomendação atendida. Esta AUDIN observou que a SUGEP realizou recadastramento. </t>
  </si>
  <si>
    <t xml:space="preserve">Que a SUGEP, no prazo de 30 dias, a partir do recebimento deste Relatório, encaminhe a esta Auditoria Interna a relação de todos os servidores desta UFRPE nos quais configuram em indícios de acumulação de cargos nos últimos 03 (três) anos, como também, o número dos processos correlatos, identificando o nome e a matrícula SIAPE de cada servidor e a situação atual de cada processo; 
</t>
  </si>
  <si>
    <t>Recomendação atendida e enviada a esta Auditoria</t>
  </si>
  <si>
    <t xml:space="preserve">Que a UFRPE se utilize dos procedimentos administrativos disciplinares contidos no Manual disponível pela Controladoria Geral da União;
</t>
  </si>
  <si>
    <t>Usualmente utilizamos textos da legislação qiue rege a matéria e também livros  e apostilas sugeridos em treinamento. A comissão passará a consultar com regularidade o Manual CGU PAD.</t>
  </si>
  <si>
    <t>Recomenmdação atendida.Percebe-se em processos atuais, que os procedimentos estão alinhados com os procedimentos previstos no Manual de PAD / CGU.</t>
  </si>
  <si>
    <t xml:space="preserve">Sugere-se a SUGEP esforços na disponibilização de cursos de capacitação aos servidores envolvidos nas atividades de acompanhamento de acumulação de cargos, aposentadoria, cessão de servidores, processo administrativo disciplinar e Tomada de Contas Especial; 
</t>
  </si>
  <si>
    <t>SUGEP</t>
  </si>
  <si>
    <t xml:space="preserve">Recomenda-se, por fim, a UFRPE, a utilização do Sistema de Gestão de Procedimentos Disciplinares – CGU/PAD, objetivando a constituição de uma importante ferramenta na gestão dos procedimentos disciplinares propiciando: 
• uma maior articulação do órgão; 
• o aperfeiçoamento do controle dos processos; 
• o desenvolvimento de indicadores para estabelecimento e monitoramento de políticas de prevenção e repressão à corrupção; 
• a identificação de pontos críticos e construção de mapas de risco, e; 
• o aprofundamento da análise das causas das situações mais graves.
</t>
  </si>
  <si>
    <t>NT 08/2016</t>
  </si>
  <si>
    <t>Apesar da ausência  de manifestação do gestor , verificamos que a UFRPE já possui cadastramento no CGU/PAD.</t>
  </si>
  <si>
    <t>Ausência de memória de cálculo, nos processos administrativos abertos, para os valores que foram pagos retroativamente desde a data do protocolo de abertura do processo administrativo.</t>
  </si>
  <si>
    <t xml:space="preserve">RECOMENDAÇÃO 01
Recomenda-se, a SUGEP, que seja anexada a memória de cálculo nos processos administrativos, os quais têm como objetivo a concessão de adicionais de insalubridade e periculosidade ou atividades penosas. 
</t>
  </si>
  <si>
    <t xml:space="preserve">Informamos que já estão sendo adotados os seguinte procedimentos: 1) Para o pagamento de valores em atraso dentro do mesmo ano, relacionamos os valores devidos em cada mês e enviamos e-mail para o Ministério do planejamento, solicitando a liberação de pequena monta. 2) Para valores de Exercício anterior, anexamos ao processo uma planilha de cálculo con os valores mensais a serem implantados </t>
  </si>
  <si>
    <t>Na análise de despesas de exercícios anteriores que a SUGEP está anexando planilha contendo memória de cálculo.</t>
  </si>
  <si>
    <t>Ausência de acompanhamento das recomendações contidas nos Laudos Técnicos Periciais.</t>
  </si>
  <si>
    <t xml:space="preserve">RECOMENDAÇÃO 01
Sugere-se,  a SUGEP, a adoção de procedimentos administrativos objetivando efetivar o acompanhamento as recomendações, contidas nos Laudos Técnicos Periciais, previstas no Art 2º, Inc V do Decreto  nº. 97458 de 11 de janeiro de 1989.
</t>
  </si>
  <si>
    <t xml:space="preserve">“Conforme resposta da SUGEP, apresentada na forma de despacho ao Processo Administrativo n. 23082014168/2015-20, foram apresentadas as seguintes justificativas:
Ação de controle adotada através da elaboração do Instrumento de Verificação da Implantação das Medidas Corretivas/Preventivas Recomendadas nos Laudos Técnicos Periciais de Insalubridade/Periculosidade. Ver anexo 01.
Providências a serem Implementadas :
Processos enviados aos Departamentos e Unidades Acadêmicas com solicitação de preenchimento do Instrumento de Acompanhamento da implantação das medidas corretivas/preventivas recomendadas nos Laudos Técnicos Periciais.
Processos enviados: 005693/12-10, 005638/12-11, 005668/2012-28, 005639/12-66, 005637/12-77, 005636/12-22, 005634/12-33, 005635/12-88, 005665/12-94, 005692/12-67, 005664/12-40, 005663/12-03, 005691/12-12, 005660/12-12, 005661/12-14, 005662/12-51, 005678/12-63 e 005698/12-34. Ver  SIG@ processo.
Prazo de Atendimento: 23/07/2012
Situação em: 31/07/2015
Processos recebidos com manifestação dos gestores sobre a implementação das medidas corretivas/preventivas recomendadas nos Laudos Técnicos Periciais e Ambientais utilizando o Instrumento de Acompanhamento.
Processos recebidos: 005668/12-28, 005665/12-94, 005636/12-22, 005639/12-66, 005678/12-63 e 005661/12-14. Ver anexo 02.”
</t>
  </si>
  <si>
    <t>NOTA TÉCNICA Nº 04/2015/AUDIN/CONSU/UFRPE</t>
  </si>
  <si>
    <t>Os processos apresentados pelo Departamento de Qualidade de Vida evidenciam que o setor vem acompanhando/monitorando a implementação das recomendações contidas nos Laudos Técnicos Periciais, previstas no Art 2º, Inc V do Decreto  nº. 97458 de 11 de janeiro de 1989. Portanto, considera-se a recomendação atendida.</t>
  </si>
  <si>
    <t xml:space="preserve">Laudos periciais divergentes, quanto ao grau concedido de insalubridade aos servidores da UFRPE desempenhando as mesmas atividades e locais, em períodos distintos periciados.   </t>
  </si>
  <si>
    <t>RECOMENDAÇÃO 01  Que a DST/UFRPE adote medidas de padronização dos procedimentos de análise de risco dos ambientes considerados insalubres, periculosos ou penosos, visando corrigir as possíveis falhas de entendimento entre os técnicos especializados em Segurança do Trabalho.</t>
  </si>
  <si>
    <t>A análise da equipe da DST/DQV é padronizada e segue a legislação vigente. 
Salientamos que o grau de 20% no período de agosto de 2009 a agosto de 2010, através do Processo n. 23082.012500/2009, foi caracterizado pelo INEST 
(PERITO EXTERNO) 
Não há providências a serem tomadas, uma vez que os laudos dos servidores ocupantes do cargo de ODONTOLOGO estão em consonância com a Orientação Normativa SRH/MPOG N.º 2 de 19 de fevereiro de 2010</t>
  </si>
  <si>
    <t>Recomendação cancelada, haja vista que o percentual foi definido por perito na área. Atualmente, os laudos periciais são realizados por servidores da UFRPE com procedimentos equiparados.</t>
  </si>
  <si>
    <t xml:space="preserve">Desvio de função pelos  servidores de Matrícula Siape nºs. 385045; 382934; 384924; 0384938; 0384963; 0383243; 0383332; 0383341; 0384906 e 0980947 </t>
  </si>
  <si>
    <t xml:space="preserve">RECOMENDAÇÃO 01
Que a SUGEP verifique, no ato da perícia técnica, se o servidor incorre em desvio de função; se afirmativo, que seja efetuada a correção da impropriedade antes de conceder os adicionais de insalubridade e periculosidade aos servidores.
</t>
  </si>
  <si>
    <t xml:space="preserve">“Conforme resposta da SUGEP, apresentada na forma de despacho ao Processo Administrativo n. 23082014168/2015-20, foram apresentadas as seguintes justificativas:
Servidor matrícula siape 038496, situação corrigida conforme processo nº 05624/2012-06. Ver anexo 04.
A Coordenação de Saúde do Trabalhador realizou  em 2012 a revisão dos laudos técnicos periciais dos servidores constatando desvio de função e necessidade de adequação dos adicionais ocupacionais.
A CDP/SUGEP encaminhou os processos para o Departamento de Logística e Serviços (antigo DSMI) a fim de correção e adequação  das atividades inerentes ao cargo de auxiliar de agropecuária e posterior alteração dos adicionais ocupacionais dos  servidores em  desvio de função. Processos n°s 05625/12-42, 5630/12-55, 5631/12-08, 5632/12-44, 5629/12-21, 5628/12-86, 5627/12-31, 5626/12-97 e 5633/12-99. Ver anexo 05.
Providências a serem Implementadas:
Não há providências a serem tomadas, considerando que  a CST/DQV encaminhou os processos n°s  05625/12-42, 5630/12-55, 5631/12-08, 5632/12-44, 5629/12-21, 5628/12-86, 5627/12-31, 5626/12-97 e 5633/12-99  à CDP/SUGEP a fim de correção e adequação  das atividades inerentes ao cargo de auxiliar de agropecuária e posterior alteração dos adicionais ocupacionais dos  servidores em  desvio de função. A CDP  encaminhou os respectivos processos para conhecimento, pronunciamento e posicionamento  do diretor  do DELOGS quanto a correção do desvio de função. Ver anexo 05.
Prazo de Atendimento: 27/07/2012
Situação em: 31/07/2015.
Processos solicitados ao Diretor do DELOGS , através do memorando n° 61/2015-DQV, de forma a comprovar a correção do desvio de função dos servidores e posterior alteração do  adicional de insalubridade.
Encaminhar os processos à SUGEP para alteração do percentual do adicional de insalubridade. Ver anexo 05.”
</t>
  </si>
  <si>
    <t>Diante das providências adotadas, comprovadas por meio das cópias dos processos administrativos apresentados, considera-se à recomendação atendida. Os desvios de função e os percentuais dos adicionais nos Laudos Periciais foram corrigidos e solicitado à SUGEP inclusão na folha de pagamento.</t>
  </si>
  <si>
    <t xml:space="preserve">RECOMENDAÇÃO 02
Que a SUGEP regularize o desvio de função bem como atualize os Laudos Periciais referente aos servidores de matrícula 385045; 382934; 384924; 0384938; 0384963; 0383243; 0383332; 0383341; 0384906 e 0980947. 
</t>
  </si>
  <si>
    <t>Pagamento de percentuais diferentes entre servidores com os mesmos cargos (odontólogos), atividades e locais (DQV), identificados pelo cotejamento entre os processos de n. 23082.012500/2009 e o processo de n. 23082.018595/2010.</t>
  </si>
  <si>
    <t xml:space="preserve">RECOMENDAÇÃO 01 
Atender a Recomendação 02 da Constatação 03 (Que, a SUGEP, providencie à atualização dos Laudos Periciais expedidos anteriores a vigência da Orientação Normativa SRH/MPOG N.º 2 de 19 de fevereiro de 2010, o qual ocorreu em 22.02.2010).
</t>
  </si>
  <si>
    <t xml:space="preserve">“Conforme resposta da SUGEP, apresentada na forma de despacho ao Processo Administrativo n. 23082014168/2015-20, foram apresentadas as seguintes justificativas:
Os servidores ocupantes do cargo de odontólogo recebem adicional de insalubridade e/ou gratificação de trabalho com raios-x de acordo com a legislação vigente. Orientação Normativa nº 06 de 18/03/2013 SEGEP/MPOG, que substituiu a ON nº 02 de 19/02/2010 SRH/MPOG.
Laudos Periciais atualizados através dos processos 018595/10, 018591/10 e 04264/12-17. Ver anexo 06.
Providências a serem Implementadas:
Não há providencias a serem implementadas haja vista que todos os profissionais ocupantes do cargo de odontólogo recebem o pagamento de  mesmo percentual de adicional de insalubridade em conformidade com a legislação vigente. Ver anexo 07.
Prazo de Atendimento: 24/07/2012
Situação em: 31/07/2015
Situação regularizada conforme item 1.1.
Encaminhar cópias dos processos 018595/2010, 018591/2010 e  04264/2012-17 para a AUDIN. Ver anexo 06.”
</t>
  </si>
  <si>
    <t>Diante da comprovação apresentada nas folhas 92 a 94 do Processo Administrativo n. 23082.014168/2015-20, qual seja: que todos os odontólogos da UFRPE recebem o percentual de adicional de insalubridade de 10%, esta Auditoria Interna considera a Recomendação atendida.</t>
  </si>
  <si>
    <t xml:space="preserve">Outrossim, recomenda-se que a Divisão de Transporte/DSMI/PROAD/UFRPE adote medidas corretivas visando tornar transparente e coerente o consumo médio de combustíveis nos veículos desta UFRPE, inclusive não permitir saída de veículos que estejam com equipamentos de controle de quilometragem (hodômetro) com defeito, evitando possíveis falhas e/ou desvios, ou questionamentos pelos órgãos de controle sobre o efetivo abastecimento de combustíveis.
</t>
  </si>
  <si>
    <t>NT 02/2013</t>
  </si>
  <si>
    <t xml:space="preserve">Apesar da ausência de resposta pelo DELOGS, identificamos que no Relatório de consumo e km rodado apresentado pela a empresa contratada para fornecimento de combustível (Produto: MAXI FROTA) constam as quilometragens inicial e final diferentes em todos os veículos oficiais, demonstrando, dessa forma, que os hodômetros encontram-se em perfeito funcionamento. Tal fato evidencia que a unidade implementou a recomendação.  </t>
  </si>
  <si>
    <t>Ausência de autorização expressa prevista no art. 8º, inc. VIII do Decreto n. 6403/2008, objetivando permitir a guarda dos veículos nas garagens residenciais dos servidores, desde que atenda uma finalidade de interesse público e que ocorra a devida retirada do Auxílio – Transporte dos servidores beneficiados (grifo nosso).</t>
  </si>
  <si>
    <t xml:space="preserve"> Que seja apurado, através de procedimento administrativo, o total de recursos a serem devolvidos aos cofres públicos por pagamento ilegal de auxílio - transporte aos servidores de matrícula 0383690 e 1085665 que possuíam a autorização tácita pelo Magnífico Reitor e de conhecimento do DSMI/PROAD/UFRPE.
</t>
  </si>
  <si>
    <t xml:space="preserve">Por meio do Memorando n. 227/2013 – DELOGS, o seu Diretor afirmou o seguinte:
“Os servidores citados SIAPES n. 0383690 e 108565, estavam à disposição dos dirigentes máximos desta instituição, conforme prevê o inciso I, do art. 5º, do Decreto n. 6403/2008, e, somente em situações esporádicas, a exemplo de eventos oficiais e desempenho de encargos inerentes às atividades de gestão desses dirigentes, previstos no art 4º do art. 8º do Decreto em pauta, os servidores em lide recolherem para garagem residencial os veículos oficiais desta instituição.
Ressaltamos que tais situações esporádicas eram resultados de compromisso e representação do dirigente máximo da UFRPE, fora do campus, e, para resguardar a vida do servidor, pois o transporte público após à 00h é precário, e proteção do bem público.”
O gestor também afirmou que:
“Ao assumir a Diretoria de Logística e Serviços (antigo DSMI) em maio de 2012, determinei a proibição de servidores motoristas levarem o veículo oficial da UFRPE para sua residência após o serviço. Cabe salientar que a Reitora (atual) e o Vice-Reitor (atual) não utilizam carros oficias para virem à UFRPE para trabalhar, utilizam seus próprios veículos. Outro ponto é que a atual gestão não tem como analisar ou avaliar decisões informais dos antigos gestores. Não consta registro formal desta autorização.”
</t>
  </si>
  <si>
    <t xml:space="preserve">O gestor respondeu pela impossibilidade em apresentar documentos que comprovem ao que foi recomendado, por falta de registro formal das autorizações, bem como das decisões informais dos antigos gestores.
Portanto, essa Auditoria reavaliou o caso entendendo que o DELOGS não conseguirá apurar a inconsistência por ausência de tais documentos formais, pelo fato de não terem nos seus arquivos os dias esporádicos em que os servidores permaneceram com os veículos oficiais em suas residências.
</t>
  </si>
  <si>
    <t xml:space="preserve"> Que a Divisão de Transporte da UFRPE atenda ao disposto no art 8º, Inc VIII do Decreto n.6403/2008, e, consequentemente informe a SUGEP sobre o fato ocorrido para que o setor faça os ajustes necessários no contracheque do servidor responsável pela guarda do veículo oficial em sua garagem residencial.
</t>
  </si>
  <si>
    <t xml:space="preserve">Por meio de despacho no processo n. 23082.017068/2011-21, constante nas folhas 33 a 35, o gestor do DELOGS respondeu o seguinte:
“Ao assumir a Diretoria de Logística e Serviços (antigo DSMI) em maio de 2012, determinei a proibição de servidores-motoristas levarem o veículo oficial da UFRPE para sua residência após o serviço. Cabe salientar que, a Reitora e o Vice-Reitor não utilizam carros oficias para virem à UFRPE para trabalhar, utilizam seus próprios veículos. Outro ponto é que a atual gestão não tem como analisar ou avaliar decisões informais dos antigos gestores. Não consta registro formal desta autorização.”
Ademais, a Reitora, apresentou o Memo n. 08/2013-GR, a qual proibi os servidores motoristas o recolhimento de veículos oficiais da UFRPE em suas residências após o serviço.
</t>
  </si>
  <si>
    <t>Esta Auditoria Interna entende que a apresentação do Memo n. 08/2013-GR ao Pró-reitor de Administração atende ao que foi recomendado, haja vista a proibição aos motoristas em recolher os veículos oficiais da UFRPE em suas residências após o serviço.</t>
  </si>
  <si>
    <t xml:space="preserve">Que a Divisão de Transporte da UFRPE, efetue o levantamento de todos os motoristas oficiais (ou não) que receberam, nos exercícios de 2009, 2010 e 2011, o auxílio transporte no período em que estes permanecem(ram) com a guarda dos veículos oficiais nas garagens de suas residências. Objetivando, portanto, verificar se ocorreu a retirada do auxílio transporte nos contracheques dos servidores. 
</t>
  </si>
  <si>
    <t xml:space="preserve">Por meio de despacho no processo n. 23082.017068/2011-21, constante nas folhas 33 a 35, o gestor respondeu o seguinte:
Ao assumir a Diretoria de Logística e Serviços (antigo DSMI) em maio de 2012, determinei a proibição de servidores motoristas levarem o veículo oficial da UFRPE para sua residência após o serviço. Cabe salientar que a Reitora e o Vice-Reitor não utilizam carros oficias para virem à UFRPE para trabalhar, utilizam seus próprios veículos. Outro ponto é que a atual gestão não tem como analisar ou avaliar decisões informais dos antigos gestores. Não consta registro formal desta autorização.
</t>
  </si>
  <si>
    <t xml:space="preserve">O gestor respondeu pela impossibilidade em apresentar documentos que comprovem ao que foi recomendado, por falta de registro formal das autorizações, bem como das decisões informais dos antigos gestores.
Portanto, essa Auditoria reavaliou o caso entendendo que o DELOGS não conseguirá efetuar o levantamento das inconsistências por ausência de documentos formais que evidenciem os dias esporádicos de 2009 a 2011 em que os servidores permaneceram com os veículos oficiais em suas residências. 
</t>
  </si>
  <si>
    <t xml:space="preserve">Recomendação 02 - 
Que a PROAD providencie o pagamento do Licenciamento e do Seguro Obrigatório do veículo FORD FOCUS 2L FC FLEX, Placa: PFN-6139, totalizando em R$ 161,70 (Cento e sessenta e um reais e setenta centavos).
</t>
  </si>
  <si>
    <t xml:space="preserve">O gestor apresentou o Memo n. 45/2013 – DSMI, o qual solicita a PROAD pagamento do Licenciamento 2013 e Seguro Obrigatório dos veículos. 
Em consulta ao site DETRAN – PE, identificamos que o veículo está com o seu licenciamento e seguro obrigatório regularizados, porém existe uma multa no valor de R$ 574,62 de responsabilidade do condutor infrator. Nesse sentido, consideraremos a recomendação implementada, porém incluiremos a referida multa na recomendação 01 da Constatação 10 desta Nota Técnica. Segue abaixo informações sobre a notificação.
Lote: 0000000019 Ag.Autuador: 000100 Serie: RD Auto: 000537052-1 Infracão: 5819-0 TRANS C/VEIC EM CALCADAS/PASSEIOS/ILHAS ETC. Data: 08/11/2012, 09:45:00, Local: BR-101 KM-58, UF-PE, PAULISTA - Amparo Legal: Art. 193,Auto RENAINF - T048482714 Velocidade da via: 0000 Aferida: 0000 Considerada: Equipamento: Data Afericao:
</t>
  </si>
  <si>
    <t>1-Ausência de autorização prévia da Instituição Apoiada para participação de seus servidores no referido projeto;</t>
  </si>
  <si>
    <t>Que o NURIC oriente os professores participantes de projetos, para que os mesmos solicitem autorização prévia da Instituição em que os referidos professores são servidores.</t>
  </si>
  <si>
    <t>NURIC</t>
  </si>
  <si>
    <t>O NURIC solicita antes da celebração de convênios declaração da chefia imediata para participação nos projetos independente da instituição participante, como pode ser visto nos documentos em anexo. (ANEXO I).</t>
  </si>
  <si>
    <t xml:space="preserve">Nos  processos  analisados não  foram  identificadas
essas falhas.
</t>
  </si>
  <si>
    <t>Que o Conselho de Ensino Pesquisa e Extensão – CEPE, adote providências no sentido de normatizar o relacionamento da Instituição com sua Fundação de Apoio, conforme preceitua a Legislação Pertinente.</t>
  </si>
  <si>
    <t>CONSELHO DE ENSINO, PESQUISA E EXTENSÃO</t>
  </si>
  <si>
    <t>NT 03/2014</t>
  </si>
  <si>
    <t>Em novo trabalho realizado, o qual culminou no Relatório nº 02/2014, verificamos o estabelecimento da Resolução nº 72/2013 – CONSU, a qual aprovou normas disciplinadoras do relacionamento entre a UFRPE e a Fundação de Apoio. Desse modo, entende-se como atendida a presente recomendação.</t>
  </si>
  <si>
    <t>2-Ausência de detalhamento no Plano de Trabalho para determinadas despesas, tais como, serviços de terceiros pessoa jurídica e física, como também, de item denominado no respectivo plano de “outras despesas”.</t>
  </si>
  <si>
    <t>Que a Pró-reitoria de Administração e a Procuradoria Jurídica orientem os executores de projetos e a Fundação de Apoio no que diz respeito ao detalhamento dos Planos de Trabalhos constantes dos projetos aprovados, atendendo ao que dispõe a legislação pertinente.</t>
  </si>
  <si>
    <t xml:space="preserve">Em trabalhos recentes de auditoria observamos o cumprimento da presente recomendação, conforme pode ser constatado no item 3.2.1, do Relatório nº 02/2014. </t>
  </si>
  <si>
    <t>Que a PROAD oriente os executores de projetos para que observem à legislação pertinente e só incluam no projeto despesas que estejam devidamente comprovadas e previstas.</t>
  </si>
  <si>
    <t xml:space="preserve">Em novo trabalho realizado, verificamos que não mais está sendo incluído no plano de trabalho item de despesa para pagamento de tarifas bancárias ou taxa de administração. </t>
  </si>
  <si>
    <t xml:space="preserve">Alteração na forma de pagamento de professores, coordenadores e secretários de prestação de serviços para bolsa de extensão. </t>
  </si>
  <si>
    <t>Que o Conselho de Ensino, Pesquisa e Extensão atente para o cumprimento das exigências contidas no Decreto nº 7.423/2010, em especial às constantes no Capítulo V – Do Acompanhamento e Controle.</t>
  </si>
  <si>
    <t>CEPE</t>
  </si>
  <si>
    <t>1 - Recibos emitidos com descrição genérica, por vezes, sequer descrevendo qual a atividade exercida e o período de sua realização, bem como informações a respeito das aulas ministradas, tais como, carga horária e disciplina.</t>
  </si>
  <si>
    <t>Que o NURIC oriente a FADURPE  a adotar medidas no sentido de emitir recibos que contenham informações detalhadas sobre as despesas, tais como, objeto da despesa, período executado (dias e horários), quantitativo de horas-aula, especificação da matéria lecionada, quando for o caso, etc.</t>
  </si>
  <si>
    <t xml:space="preserve">Foi remetido Ofício nº 51/2015, (ANEXO II) informando as recomendações da Auditoria Interna da UFRPE. Além disso, havia sido encaminhado o Ofício nº 11/2015, (ANEXO III), também orientando quanto ao pagamento de pessoa física. </t>
  </si>
  <si>
    <t>NT 03/2017</t>
  </si>
  <si>
    <t>Verificamos no SICONV que atualmente os pagamentos possuem maiores detalhamentos de período e atividade, inclusive indicando a meta relacionada. Além disso foi comprovada a orientação do NURIC à FADURPE através do Ofício 51/2015-NURIC.</t>
  </si>
  <si>
    <t>2 - Pagamento de bolsistas e prestadores de serviço em atraso, sendo muitas vezes com mais de três meses após as atividades realizadas;</t>
  </si>
  <si>
    <t>Que o NURIC oriente a FADURPE a se abster de pagar bolsas e serviços em atraso, para não comprometer a continuidade dos projetos.</t>
  </si>
  <si>
    <t>Verificamos no SICONV que não está havendo atrasos significativos no pagamento de pessoal.  Além disso foi comprovada a orientação do NURIC à FADURPE através do Ofício 51/2015-NURIC.</t>
  </si>
  <si>
    <t>3 - Divergência entre o valor previsto no Plano de Trabalho e o efetivamente pago aos beneficiários a</t>
  </si>
  <si>
    <t>Que o NURIC oriente a FADURPE e os executores a efetuarem os pagamentos em conformidade com o previsto no Plano de Trabalho em vigor.</t>
  </si>
  <si>
    <t>Foi remetido Ofício nº 51/2015, (ANEXO II) informando as recomendações da Auditoria Interna da UFRPE, além disso o NURIC vem realizando ações periódicas de acompanhamento para que se evitem tais divergências.</t>
  </si>
  <si>
    <t>Verificamos no SICONV que os pagamentos encontram-se relacionados às metas estabelecidas no projeto básico, obedecendo portanto ao valor que encontra-se no plano de trabalho. Além disso foi comprovada a orientação do NURIC à FADURPE através do Ofício 51/2015-NURIC.</t>
  </si>
  <si>
    <t>4 - Ausência de previsão dos beneficiários abaixo, no Plano de Trabalho vigente quando da execução dos serviços.</t>
  </si>
  <si>
    <t>Que  o NURIC oriente a FADURPE e os executores a realizarem planejamento adequado contemplando a mão-de-obra do projeto, evitando o pagamento de despesas não previstas no Plano de Trabalho.</t>
  </si>
  <si>
    <t>Verificamos no SICONV que as despesas com pessoal estão previstas com detalhes necessários nos projetos básicos. Além disso foi comprovada a orientação do NURIC à FADURPE através do Ofício 51/2015-NURIC.</t>
  </si>
  <si>
    <t>9 - Indícios de pagamentos em duplicidade, conforme pode ser constatado na tabela abaixo</t>
  </si>
  <si>
    <t>Que a CAPCONT analise a constatação junto a FADURPE, e, sendo o caso, solicite a devolução dos valores pagos em duplicidade.</t>
  </si>
  <si>
    <t>Enviamos em 21 de julho de 2015, ofício nº 26/2015 para a Fadurpe, solicitando justificativa para todos os itens referebres ao projeto. A fadurpe respondeu em 04 de agosto de 2015, por meio da SE 596/2015. Ambos os documentos seguem em anexo.</t>
  </si>
  <si>
    <t>Tendo em vista comprovação da devolução do valor através de GRU apresentado no processo nº 23082.013337/2015-12, consideramos a recomendação atendida.</t>
  </si>
  <si>
    <t>13 - Ausência de recibos relativos aos pagamentos a seguir relacionados.</t>
  </si>
  <si>
    <t>Que a CAPCONT, quando da análise da prestação de contas, solicite as cópias dos respectivos recibos e verifique a compatibilidade dos mesmos com o plano de trabalho.</t>
  </si>
  <si>
    <t>Tendo em vista a apresentação dos recibos e das planilhas de pagamento no processo nº 23082.013337/2015-12, consideramos a recomendação atendida.</t>
  </si>
  <si>
    <t>15 - Ausência de documento fiscal que comprove a despesa de controle nº 763192, CNPJ nº 04.312.243/0001-16, referente a pagamento de 650 CDs contendo os resumos dos trabalhos;</t>
  </si>
  <si>
    <t>Que a CAPCONT , quando da análise da prestação de contas, solicite a comprovação da despesa. Caso não ocorra, determine a devolução do valor.</t>
  </si>
  <si>
    <t>Tendo em vista a comprovação da Nota fiscal apresentada pela Fadurpe constante do Processo nº23082.013337/2015-12, consideramos a recomendação atendida.</t>
  </si>
  <si>
    <t>1 - Ausência de autorização prévia da Instituição Apoiada para participação de seus servidores no referido projeto;</t>
  </si>
  <si>
    <t xml:space="preserve">3-Ausência de detalhamento no Plano de Trabalho para determinadas despesas, tais como, material de consumo, serviço de pessoa jurídica e passagens. </t>
  </si>
  <si>
    <t>4-Previsão no Plano de Trabalho para pagamento de tarifas bancárias e Taxa de Administração.</t>
  </si>
  <si>
    <t>Que a PROAD/ GCF observem à legislação pertinente com relação às vedações constantes na mesma, em especial quanto à proibição de pagamento de Taxa de Administração à FADURPE, bem como de tarifas bancárias, devendo essas serem assumidas pela Fundação de Apoio.</t>
  </si>
  <si>
    <t>5 - Ausência, no plano de trabalho, de definição de Recursos Humanos, discriminados como pertencentes ou não ao quadro da IFES, bem como, de bolsas a serem pagas, discriminadas por valores e beneficiários nominalmente identificados (com matrícula SIAPE, caso servidor da IFES e CPF em caso contrário), periodicidade e duração;</t>
  </si>
  <si>
    <t>Que o NURIC oriente os executores de projetos, a obedecerem estritamente às determinações contidas na legislação específica, em especial quanto ao detalhamento da despesa com pessoal, através de bolsas ou prestação de serviços, identificando-se o beneficiário, o valor, periodicidade e duração dos pagamentos.</t>
  </si>
  <si>
    <t>Verificamos no SICONV que os projetos básicos possuem o detalhamento suficiente da despesa de pessoal, como valor, periodicidade, beneficiário, etc. Além disso foi comprovada a orientação do NURIC à FADURPE através do Ofício 51/2015-NURIC.</t>
  </si>
  <si>
    <t>3 - Alterações/substituições de bolsistas e professores sem a prévia realização de Termo Aditivo ao Acordo de Cooperação.</t>
  </si>
  <si>
    <t>Que o NURIC oriente a FADURPE a se abster de pagar bolsas ou prestadores de serviços sem que haja previsão dos beneficiários no plano de trabalho.</t>
  </si>
  <si>
    <t>não houve</t>
  </si>
  <si>
    <t xml:space="preserve">Verificamos no SICONV que os pagamentos encontram-se relacionados às metas estabelecidas no projeto básico, obedecendo portanto ao valor que encontra-se no plano de trabalho. </t>
  </si>
  <si>
    <t>Que o NURIC oriente os executores  para que qualquer alteração realizada na execução dos projetos, seja realizada mediante emissão de Termo Aditivo.</t>
  </si>
  <si>
    <t>Foi remetido Ofício nº 54/2015, (ANEXO V), informando as recomendações da Auditoria Interna da UFRPE, além disso o NURIC vem realizando ações periódicas de acompanhamento para que se evitem tais divergências.</t>
  </si>
  <si>
    <t>Verificamos no SICONV que as alterações no plano de trabalho são devidamente incluídas no SICONV. Além disso foi comprovada a orientação do NURIC à FADURPE através do Ofício 51/2015-NURIC.</t>
  </si>
  <si>
    <t>7 - Alteração do valor da bolsa dos conexistas (e pagamento) de R$ 300,00 para R$ 360,00 antes de realização do 1º termo aditivo;</t>
  </si>
  <si>
    <t>Que o NURIC orientem a FADURPE a se abster de realizar pagamentos com valores divergentes do previsto no plano de trabalho.</t>
  </si>
  <si>
    <t>Foi remetido Ofício nº 51/2015, (ANEXO II), informando as recomendações da Auditoria Interna da UFRPE, além disso o NURIC vem realizando ações periódicas de acompanhamento para que se evitem tais divergências.</t>
  </si>
  <si>
    <t>3.3</t>
  </si>
  <si>
    <t>1 - Valor de Imposto de Renda recolhido a menor, restando recolher o valor de R$ 135,86.</t>
  </si>
  <si>
    <t>Que a GCF acompanhe o recolhimento do restante do valor de Imposto de Renda junto à FADURPE.</t>
  </si>
  <si>
    <t>A GCF enviou o Ofício 26/2015 GCF de 09/07/2015 solicitando que fosse enviado o comprovante do respectivante recolhimento, pois esta Gerência não tem como acompanhá-lo, uma vez que todos os processos de prestação de contas e suas ocorrências estão sendo analisadas pela Comissão Permanente de Avaliação de Prestação de Contas /CAPCONT.</t>
  </si>
  <si>
    <t>Atendida. Conforme item 3.2.1.1  do  Relatório de Auditoria n. 04/2016</t>
  </si>
  <si>
    <t>2 - Valor de ISS recolhido a menor, restando recolher o valor de R$ 253,54</t>
  </si>
  <si>
    <t>Que a GCF acompanhe o recolhimento do restante do valor de Imposto sobre serviços junto à FADURPE.</t>
  </si>
  <si>
    <t>3 - Valor de INSS recolhido a menor, restando recolher o valor de R$ 405,58.</t>
  </si>
  <si>
    <t>4</t>
  </si>
  <si>
    <t>1-Ausência de publicidade de todos os projetos, planos de trabalho e seleções para concessões de bolsas.</t>
  </si>
  <si>
    <t>Que a PROAD tome providências no sentido de dar publicidade por meio de boletim interno e do portal da UFRPE a todos os projetos firmados com a FADURPE, seus respectivos planos de trabalho e seleções de bolsistas, quando for o caso</t>
  </si>
  <si>
    <t>Foi verificado em novo trabalho realizado por essa Auditoria Interna que a recomendação está sendo atendida com a publicidade efetuada pela UFRPE através do link de acesso à informação, pelo NURIC em seu sítio eletrônico e também pela Fundação de Apoio, conforme Item 3.2.1, VIII.</t>
  </si>
  <si>
    <t>2-Ausência de divulgação pela UFRPE, de dados e informações sobre seu relacionamento com a Fundação de Apoio.</t>
  </si>
  <si>
    <t xml:space="preserve">Que a PROAD tome providências no sentido de divulgar por meio de boletim interno e do portal da UFRPE, informações sobre seu relacionamento com a Fundação de Apoio, conforme exigência contida no Acórdão acima. </t>
  </si>
  <si>
    <t>Conforme Item 3.2.1, VIII do Relatório nº 02/2014, a UFRPE está dando publicidade de suas ações com a Fundação de Apoio, inclusive estabeleceu norma (Resolução nº 72/2013 – CONSU) para estabelecer regras para seu relacionamento.</t>
  </si>
  <si>
    <t>3-Ausência de registros centralizados de todos os projetos executados e/ou desenvolvidos pela Fundação de Apoio.</t>
  </si>
  <si>
    <t>Que a GCF/PROAD tome providências no sentido manter registros centralizados dos projetos executados com a FADURPE.</t>
  </si>
  <si>
    <t xml:space="preserve">Verificou-se por meio do envio de planilha contendo as informações de todos os contratos e convênios vigentes com a Fadurpe, em resposta à Solicitação de Auditoria nº 04/2014-AUDIN, que a Gerência de Contabilidade e Finanças detém as informações e registros sobre os projetos executados junto à Fundação de Apoio. </t>
  </si>
  <si>
    <t>4-Ausência de informações sobre a atualização do credenciamento da FADURPE junto ao Ministério da Educação e Desporto e ao Ministério de Ciência e Tecnologia.</t>
  </si>
  <si>
    <t>Que a PROAD oriente a FADURPE  a manter o registro e credenciamento junto ao ministério da Educação e Desporto e ao Ministério da Ciência e Tecnologia atualizado, sob pena de ficar impedida de executar projetos junto à UFRPE.</t>
  </si>
  <si>
    <t>Após a implantação do SICONV, o credenciamento da FADURPE é acompanhado via sistema, o qual precisa estar constantemente atualizado.</t>
  </si>
  <si>
    <t>Que a PROAD e a Procuradoria Jurídica verifiquem, previamente à celebração de qualquer instrumento jurídico com a FADURPE, o cumprimento das exigências relativas aos critérios de registro e credenciamento.</t>
  </si>
  <si>
    <t>Nao houve</t>
  </si>
  <si>
    <t>Com a implantação do SICONV, a recomendação está plenamente atendida.</t>
  </si>
  <si>
    <t xml:space="preserve">1 - Inobservância às determinações constantes do art. 9º, §2º do Decreto nº 5.450/2005 e da Lei 8.666/93. </t>
  </si>
  <si>
    <t>Recomendamos à NEMAN o que nas próximas licitações, sejam atendidas às exigências constantes no Decreto nº 5.450/2005 e na Lei nº 8.666/93 quantos aos elementos necessários para compor o Termo de Referência.</t>
  </si>
  <si>
    <t>O NEMAM aplica todos os elementos exigidos pelo Decreto nº 5.450/2005 em seus termos de referência.</t>
  </si>
  <si>
    <t>Em análise a novos processos licitatórios, verificamos que o NEMAN está atendendo ao Decreto nº 5.450/2005. Nos casos em que foram verificadas ausência de algum elemento, a Procuradoria Jurídica recomendou o atendimento, sendo posteriormente corrigido. Dessa forma, consideramos a recomendação atendida.</t>
  </si>
  <si>
    <t xml:space="preserve">3 - Descumprimento ao que determina o Decreto nº 5.450/2005, art. 18, § 1º : "Caberá ao pregoeiro, auxiliado pelo setor responsável pela elaboração do edital, decidir sobre a impugnação no prazo de até vinte e quatro horas."  </t>
  </si>
  <si>
    <t>Recomendamos à Comissão Permanente de Licitações que atenda ao prazo estipulado no Decreto nº 5.450/2005 quanto às decisões sobre impugnações em casos de Pregão Eletrônico.</t>
  </si>
  <si>
    <t>Tendo em vista que não se verificou a ocorrência desse fato, considera-se a recomendação implementada.</t>
  </si>
  <si>
    <t xml:space="preserve">4 - Descumprimento ao Decreto nº 5.450/2005 quanto às exigências de habilitação constantes no art. 14, I a VI. </t>
  </si>
  <si>
    <t>Recomendamos que a Pró-reitoria de Administração inclua nos editais de licitações todas as exigências de habilitação constantes na legislação pertinente.</t>
  </si>
  <si>
    <r>
      <rPr>
        <rFont val="Calibri, Arial"/>
        <color rgb="FF000000"/>
        <sz val="9.0"/>
      </rPr>
      <t xml:space="preserve">"A PROAD, por intermédio de sua Diretoria de Compras e Licitações, vem atendendo as exigências de habilitação constantes do Decreto nº 5.450/2005, o que pode ser verificado no Pregão Eletrônico nº 108/2013, que tem o mesmo objeto da licitação analisada pela AUDIN, ou seja, a aquisição de aparelhos de ar-condicionado". </t>
    </r>
    <r>
      <rPr>
        <rFont val="Times New Roman"/>
        <color rgb="FF000000"/>
        <sz val="12.0"/>
      </rPr>
      <t>(Fonte: proc. 23082.013341/2015-72 - Resposta do gestor ao PPP).</t>
    </r>
  </si>
  <si>
    <t>NT 010/2016</t>
  </si>
  <si>
    <r>
      <rPr>
        <rFont val="Calibri, Arial"/>
        <color rgb="FF000000"/>
        <sz val="9.0"/>
      </rPr>
      <t xml:space="preserve">Nos processos examinados </t>
    </r>
    <r>
      <rPr>
        <rFont val="Times New Roman"/>
        <color rgb="FF00000A"/>
        <sz val="12.0"/>
      </rPr>
      <t>em novas atividades realizadas pela AUDIN, entre os exercícios de 2014 e 2016, não foram identificadas essas falhas.</t>
    </r>
  </si>
  <si>
    <t>6 - Ausência de contrato firmado entre a UFRPE e a empresa vencedora ao certame licitatório.</t>
  </si>
  <si>
    <t>Recomendamos que a Pró-reitoria de Administração comprove a entrega dos demais equipamentos não comprovados durante a presente Auditoria.</t>
  </si>
  <si>
    <t>Verificamos a entrega dos equipamentos através dos processos de pagamentos, com as notas fiscais devidamente atestadas (NF  006.209, 006.210, 005.754, 005.755, 005.436, 005.437,. 005.694 e 005.695 da Centraltec Climatização Ltda.)</t>
  </si>
  <si>
    <t>2 - Ausência de disponibilização das plantas, no projeto básico, do local de realização da reforma.</t>
  </si>
  <si>
    <t>Recomendamos à NEMAN que oriente seus engenheiros, na qualidade de responsáveis técnicos pela elaboração de projetos básicos, para o atendimento dos requisitos estabelecidos pela Lei 8.666/93.</t>
  </si>
  <si>
    <t>O NEMAM disponibiliza todos os elementos de projeto, conforme Lei 8.666/93 e Portaria SEGECEX nº 33/2012 TCU.</t>
  </si>
  <si>
    <t>Tendo em vista última análise da CGU, que considerou que os projetos básicos da UFRPE atendem o nível mínimo necessário, consideramos a recomendação atendida e em auditorias futuras verificaremos novamente esse ponto.</t>
  </si>
  <si>
    <t>3 - Estudo preliminar com ausência de informações que assegurem a viabilidade técnica e o adequado tratamento do impacto ambiental do empreendimento.</t>
  </si>
  <si>
    <t>Recomendamos à NEMAN oriente os responsáveis pela elaboração dos estudos preliminares ao projeto básico quanto ao atendimento da Lei nº 8.666/93, a qual determina que os estudos preliminares assegurem a viabilidade técnica e o adequado tratamento do impacto ambiental.</t>
  </si>
  <si>
    <t>A CGU selecionou alguns projetos do NEMAM para verificar a adequação deles quanto a realização dos estudos preliminares e , conforme Nota Técnica 2580, aquele órgão de controle entende que o NEMAM tem realizado estudos técnicos preliminares</t>
  </si>
  <si>
    <t>4 - Ausência de atendimento a alguns requisitos, exigidos pela Lei 8.666/93, no projeto básico.</t>
  </si>
  <si>
    <t>Recomendamos à NEMAN que atenda a exigência da Lei nº 8.666/93 quanto à elaboração de projetos básicos, em especial aos requisitos constantes do art. 12.</t>
  </si>
  <si>
    <t>Os projetos do NEMAM são desenvolvidos observadndo, entre outras legislações, o art. 12 da Lei geral de licitações.</t>
  </si>
  <si>
    <t>5 - Ausência de projeto executivo.</t>
  </si>
  <si>
    <t>Recomendamos à NEMAN  que atenda a exigência da Lei nº 8.666/93 quanto à elaboração de projetos executivos.</t>
  </si>
  <si>
    <t>A maioria dos projetos do NEMAM já é publicada , nas licitações, com os projetos em nível executivo. Aquelas licitações , nas quais os projetos estão em nível básico, os projetos executivos são desenvolvidos ao longo da execução, conforme art. 7º, parágrafo 1, da Lei 8.666/93.</t>
  </si>
  <si>
    <t>7 - Exigências nos itens 8.3.4 e 8.3.5 do edital da licitação, de que os profissionais detentores dos atestados de responsabilidade técnica deverão pertencer ao quadro permanente do licitante.</t>
  </si>
  <si>
    <t>Recomendamos à Pró-reitoria de Administração que se abstenha de exigir em seus editais de licitações, como condição de qualificação técnica, que os profissionais detentores dos atestados de responsabilidade técnica devam pertencer ao quadro permanente do licitante.</t>
  </si>
  <si>
    <t>Acatamos a justificativa apresentada pelo setor de engenharia e verificamos que não houve prejuízo à competitividade dos processos licitatórios realizados.</t>
  </si>
  <si>
    <t xml:space="preserve">8 - Ausência de exigências no edital da licitação referente a critérios de aceitabilidade de preços unitários. </t>
  </si>
  <si>
    <t>Recomendamos à Pró-reitoria de Administração que insira em seus editais de licitações, exigências referentes a critérios de aceitabilidade de preços unitários.</t>
  </si>
  <si>
    <r>
      <rPr>
        <rFont val="Calibri, Arial"/>
        <color rgb="FF000000"/>
        <sz val="9.0"/>
      </rPr>
      <t>"Os editais emitidos no presente exercício contem exigências</t>
    </r>
    <r>
      <rPr>
        <rFont val="Times New Roman"/>
        <i/>
        <color rgb="FF00000A"/>
        <sz val="11.0"/>
      </rPr>
      <t xml:space="preserve"> referente a critérios de aceitabilidade de preços unitários, conforme pode ser verificado no edital da Tomada de Preços nº 01/2015, que traz as seguintes cláusulas:
</t>
    </r>
    <r>
      <rPr>
        <rFont val="Times New Roman"/>
        <i/>
        <color rgb="FF00000A"/>
        <sz val="12.0"/>
      </rPr>
      <t xml:space="preserve">
“8.1.4.2. Na composição dos preços unitários, o licitante deverá apresentar discriminadamente as parcelas relativas à mão de obra, materiais, equipamentos e serviços”.
“10.13. Será, ainda, desclassificada a proposta ou o lance vencedor nos quais se verifique que qualquer um dos seus custos unitários supera o correspondente custo unitário de referência fixado pela Administração, em conformidade com os projetos anexos a este Edital”".
</t>
    </r>
    <r>
      <rPr>
        <rFont val="Times New Roman"/>
        <color rgb="FF000000"/>
        <sz val="12.0"/>
      </rPr>
      <t>(Fonte: proc. 23082.013341/2015-72 - Resposta do gestor ao PPP).</t>
    </r>
  </si>
  <si>
    <r>
      <rPr>
        <rFont val="Calibri, Arial"/>
        <color rgb="FF000000"/>
        <sz val="9.0"/>
      </rPr>
      <t xml:space="preserve">Nos processos examinados </t>
    </r>
    <r>
      <rPr>
        <rFont val="Times New Roman"/>
        <color rgb="FF00000A"/>
        <sz val="12.0"/>
      </rPr>
      <t>em novas atividades realizadas pela AUDIN, entre os exercícios de 2014 e 2016, não foram identificadas essas falhas.</t>
    </r>
  </si>
  <si>
    <t>9 - Inobservância ao prazo para interposição de recursos quando do julgamento da licitação.</t>
  </si>
  <si>
    <t>Recomendamos à Comissão Permanente de Licitações que respeite o prazo para interposição de recursos entre o processamento e julgamento da licitação, conforme estabelece o art. 43, III da Lei nº 8.666/93.</t>
  </si>
  <si>
    <t>Em análise de novos processos verificamos que a Comissão de Licitação vem obedecendo ao que prevê a Orientação Normativa nº 02/2016/SEGES "  Foi concedido prazo de 3 dias (úteis) para recurso, 3 dias úteis para contrarrazões e 5 dias para decisão do pregoeiro?" Assim, consoderamos a recomendação implementada.</t>
  </si>
  <si>
    <t>1 - Ausência de estudos preliminares ao projeto básico.</t>
  </si>
  <si>
    <t>Recomendamos à NEMAN  que realize e documente os estudos preliminares que asseguram a viabilidade técnica e o adequado tratamento do impacto ambiental do empreendimento.</t>
  </si>
  <si>
    <t xml:space="preserve">3.3 </t>
  </si>
  <si>
    <t>2 - Ausência de projeto executivo.</t>
  </si>
  <si>
    <t>Recomendamos à NEMAN que atenda a exigência da Lei nº 8.666/93 quanto à elaboração de projetos executivos.</t>
  </si>
  <si>
    <t>NEMAM</t>
  </si>
  <si>
    <t>4 - Exigências no item 6.1.3 às fls. 111 do edital da licitação de que os profissionais detentores dos atestados de responsabilidade técnica deverão pertencer ao quadro permanente do licitante.</t>
  </si>
  <si>
    <t>Recomendamos à Pró-reitoria de Administração que abstenha-se de exigir em seus editais de licitações, como condição de qualificação técnica, que os profissionais detentores dos atestados de responsabilidade técnica devam pertencer ao quadro permanente do licitante.</t>
  </si>
  <si>
    <t xml:space="preserve">5 - Ausência de exigências no edital da licitação referente a critérios de aceitabilidade de preços unitários. </t>
  </si>
  <si>
    <r>
      <rPr>
        <rFont val="Calibri, Arial"/>
        <color rgb="FF000000"/>
        <sz val="9.0"/>
      </rPr>
      <t>"Os editais emitidos no presente exercício contem exigências</t>
    </r>
    <r>
      <rPr>
        <rFont val="Times New Roman"/>
        <i/>
        <color rgb="FF00000A"/>
        <sz val="11.0"/>
      </rPr>
      <t xml:space="preserve"> referente a critérios de aceitabilidade de preços unitários, conforme pode ser verificado no edital da Tomada de Preços nº 01/2015, que traz as seguintes cláusulas:
</t>
    </r>
    <r>
      <rPr>
        <rFont val="Times New Roman"/>
        <i/>
        <color rgb="FF00000A"/>
        <sz val="12.0"/>
      </rPr>
      <t xml:space="preserve">
“8.1.4.2. Na composição dos preços unitários, o licitante deverá apresentar discriminadamente as parcelas relativas à mão de obra, materiais, equipamentos e serviços”.
“10.13. Será, ainda, desclassificada a proposta ou o lance vencedor nos quais se verifique que qualquer um dos seus custos unitários supera o correspondente custo unitário de referência fixado pela Administração, em conformidade com os projetos anexos a este Edital”".
</t>
    </r>
    <r>
      <rPr>
        <rFont val="Times New Roman"/>
        <color rgb="FF000000"/>
        <sz val="12.0"/>
      </rPr>
      <t>(Fonte: proc. 23082.013341/2015-72 - Resposta do gestor ao PPP).</t>
    </r>
  </si>
  <si>
    <r>
      <rPr>
        <rFont val="Calibri, Arial"/>
        <color rgb="FF000000"/>
        <sz val="9.0"/>
      </rPr>
      <t xml:space="preserve">Nos processos examinados </t>
    </r>
    <r>
      <rPr>
        <rFont val="Times New Roman"/>
        <color rgb="FF00000A"/>
        <sz val="12.0"/>
      </rPr>
      <t>em novas atividades realizadas pela AUDIN, entre os exercícios de 2014 e 2016, não foram identificadas essas falhas.</t>
    </r>
  </si>
  <si>
    <t>6 - Descumprimento da Lei nº 8.666/93 quanto às exigências de habilitação relacionadas a regularidade fiscal dos licitantes.</t>
  </si>
  <si>
    <t xml:space="preserve">Recomendamos à Pró-reitoria de Administração que atenda aos itens relacionados à exigências de regularidade fiscal constante da Lei nº 8.666/93 em seu art. 29. </t>
  </si>
  <si>
    <r>
      <rPr>
        <rFont val="Calibri, Arial"/>
        <color rgb="FF000000"/>
        <sz val="9.0"/>
      </rPr>
      <t xml:space="preserve">"A PROAD, no âmbito do Processo nº 23082.007635/2015-65, encaminhou consulta à Procuradoria Jurídica da UFRPE acerca das exigências de regularidade fiscal junto às receitas estaduais e municipais. Em resposta a consulta encaminhada pela PROAD, o Sr. Procurador-Chefe da UFRPE emitiu o PARECER Nº 128/2015 PJ – UFRPE/PGF/AGU, no qual conclui que “a exigência da regularidade fiscal se restringe aos tributos de responsabilidade da Fazenda interessada na contratação e àqueles atinentes atividade ou objeto ser contratado”.
Em anexo a seu Parecer, o Procurador-Chefe da UFRPE encaminhou cópia do PARECER Nº 03/2014/CPLC/DEPCONSU/PGF/AGU, da Câmara Permanente de Licitações e Contratos, aprovado pelo Exmo. Procurador-Geral Federal, o qual conclui que “nas contratações diretas previstas nos incisos I e II, do art. 24, da Lei nº 8.666/93, é dispensável a comprovação da regularidade fiscal perante a Fazenda estadual e Municipal. No entanto, poderá a Administração exigi-la de acordo com as peculiaridades do caso concreto”.
Cabe aqui destacar que no item 17 de seu Parecer, o Sr. Procurador-Chefe da UFRPE explica que “a minuta de edital pré-aprovada pela Advocacia-Geral da União já leva em consideração as conclusões acima delineadas, restringindo a exigência das certidões estaduais e municipais aos casos em que digam respeito especificamente ao objeto contratado, de modo a não restringir injustificadamente a concorrência no certame”.
Com essa explicação do Sr. Procurador-Chefe da UFRPE, e considerando que a Universidade adota os modelos de edital pré-aprovados pela AGU e, mesmo quando não o faz, ou modifica-os de alguma forma, esses editais são submetidos à aprovação da Procuradoria Jurídica da UFRPE, entendemos que tais editais já trazem a obrigação da consulta à Fazenda Estadual e/ou Municipal, quando atinentes ao objeto contratado.
Considerando o acima disposto, a PROAD emitiu Portaria dirigida à Gerência de Contabilidade e Finanças no sentido de:
a) Exigir sempre a Regularidade perante a Seguridade Social, o FGTS e a Fazenda Nacional em todas as contratações;
b) Exigir a Regularidade Fiscal perante as Fazendas Estaduais e Municipais apenas quando previstas no Edital da licitação/Processo de Dispensa de Licitação ou, na ausência de indicação no Edital ou Processo, exigir a regularidade dos tributos de competência da Fazenda Estadual ou Municipal pertinentes às obras, serviços e compras a serem contratadas.
c) No caso de contratações diretas com fulcro nos incisos I e II, do Art. 24, da Lei nº 8.666/1993, eximir-se de exigir a regularidade perante as Fazendas Estaduais e Municipais, caso não conste indicação em contrário no processo que motivou a contratação".
</t>
    </r>
    <r>
      <rPr>
        <rFont val="Times New Roman"/>
        <color rgb="FF000000"/>
        <sz val="12.0"/>
      </rPr>
      <t>(Fonte: proc. 23082.013341/2015-72 - Resposta do gestor ao PPP).</t>
    </r>
  </si>
  <si>
    <r>
      <rPr>
        <rFont val="Calibri, Arial"/>
        <color rgb="FF000000"/>
        <sz val="9.0"/>
      </rPr>
      <t xml:space="preserve">Nos processos examinados </t>
    </r>
    <r>
      <rPr>
        <rFont val="Times New Roman"/>
        <color rgb="FF00000A"/>
        <sz val="12.0"/>
      </rPr>
      <t>em novas atividades realizadas pela AUDIN, entre os exercícios de 2014 e 2016, não foram identificadas essas falhas.</t>
    </r>
  </si>
  <si>
    <t>Recomendamos à Pró-reitoria de Administração que atente quanto às exigências inseridas pela Lei nº 12.440/2011 válidas a partir de 05/01/2011.</t>
  </si>
  <si>
    <r>
      <rPr>
        <rFont val="Calibri, Arial"/>
        <color rgb="FF000000"/>
        <sz val="9.0"/>
      </rPr>
      <t xml:space="preserve">"Em função da utilização da minuta de edital pré-aprovada pela Advocacia-Geral da União, os editais de licitação da UFRPE já atendem às exigências inseridas pela Lei nº 12.440/2011, conforme pode ser observado na seguinte cláusula transcrita do Edital de Tomada de Preços nº 01/2015:
</t>
    </r>
    <r>
      <rPr>
        <rFont val="Times New Roman"/>
        <color rgb="FF00000A"/>
        <sz val="12.0"/>
      </rPr>
      <t xml:space="preserve">
</t>
    </r>
    <r>
      <rPr>
        <rFont val="Times New Roman"/>
        <i/>
        <color rgb="FF00000A"/>
        <sz val="12.0"/>
      </rPr>
      <t xml:space="preserve">“7.2.1. O SICAF será utilizado para aferição da habilitação jurídica e da regularidade fiscal federal por meio de consulta "on line". A regularidade trabalhista será aferida por meio da apresentação de Certidão emitida pelo sítio oficial do Tribunal Superior do Trabalho, caso a informação não esteja disponível no SICAF”".
</t>
    </r>
    <r>
      <rPr>
        <rFont val="Calibri"/>
        <i/>
        <color rgb="FF800000"/>
        <sz val="12.0"/>
      </rPr>
      <t xml:space="preserve">
</t>
    </r>
    <r>
      <rPr>
        <rFont val="Times New Roman"/>
        <color rgb="FF000000"/>
        <sz val="12.0"/>
      </rPr>
      <t>(Fonte: proc. 23082.013341/2015-72 - Resposta do gestor ao PPP).</t>
    </r>
  </si>
  <si>
    <r>
      <rPr>
        <rFont val="Calibri, Arial"/>
        <color rgb="FF000000"/>
        <sz val="9.0"/>
      </rPr>
      <t xml:space="preserve">Nos processos examinados </t>
    </r>
    <r>
      <rPr>
        <rFont val="Times New Roman"/>
        <color rgb="FF00000A"/>
        <sz val="12.0"/>
      </rPr>
      <t>em novas atividades realizadas pela AUDIN, entre os exercícios de 2014 e 2016, não foram identificadas essas falhas.</t>
    </r>
  </si>
  <si>
    <t>7 - Inobservância ao prazo para interposição de recursos quando do julgamento da licitação.</t>
  </si>
  <si>
    <t>1</t>
  </si>
  <si>
    <t>Plano de Ação do Inventário de Bens Móveis incompleto e com prazos inexequíveis.</t>
  </si>
  <si>
    <t>Recomenda-se à Comissão de Inventário de Bens Móveis a revisão e alteração do Plano de Ação do referido Inventário estabelecendo prazo para a sua conclusão.</t>
  </si>
  <si>
    <t>COMISSÃO DE INVENTÁRIO DE BENS MÓVEIS</t>
  </si>
  <si>
    <t>NÃO SE APLICA</t>
  </si>
  <si>
    <t>NT audin N. 03/2013</t>
  </si>
  <si>
    <t>Esta AUDIN considerará a recomendação cancelada devido a perda do objeto, tendo em vista que a referida Comissão, a qual a presente recomendação faz menção, foi extinta após o aceite pela Reitoria desta IFES do pedido de afastamento do seu presidente, conforme consta do Processo 23082.004836/2012-68.</t>
  </si>
  <si>
    <t>2</t>
  </si>
  <si>
    <t>O planejamento das atividades, elaborado pelos membros da Comissão de Inventário, reflete falhas na distribuição das tarefas.</t>
  </si>
  <si>
    <t>Recomenda-se ao presidente da Comissão de Inventário de Bens Móveis que seja reavaliada a distribuição das unidades entre os seus membros, de modo a proporcionar melhor acompanhamento do atendimento das solicitações e das atividades no processo de criação do Inventário.</t>
  </si>
  <si>
    <t>3</t>
  </si>
  <si>
    <t>Ausência de definição de prioridades e planejamento na condução dos trabalhos da Comissão de Inventário dos Bens Móveis.</t>
  </si>
  <si>
    <t>Recomenda-se à Comissão de Inventário de Bens Móveis que avalie alternativas para o cumprimento tempestivo dos objetivos a ela estipulados, de modo a proporcionar condições para a conclusão do Inventário de Bens Móveis.</t>
  </si>
  <si>
    <t>4.1</t>
  </si>
  <si>
    <t>Ausência de atendimento, por diversas unidades, da entrega do levantamento físico de seus bens à Comissão de Inventário de Bens Móveis.</t>
  </si>
  <si>
    <r>
      <rPr>
        <rFont val="Calibri, Arial"/>
        <color rgb="FF000000"/>
        <sz val="9.0"/>
      </rPr>
      <t xml:space="preserve">RECOMENDAÇÃO 4.1: Recomenda-se à </t>
    </r>
    <r>
      <rPr>
        <rFont val="Calibri"/>
        <b/>
        <color rgb="FF000000"/>
        <sz val="8.0"/>
      </rPr>
      <t>Comissão de Inventário de Bens Móveis</t>
    </r>
    <r>
      <rPr>
        <rFont val="Calibri"/>
        <color rgb="FF000000"/>
        <sz val="8.0"/>
      </rPr>
      <t xml:space="preserve"> reforçar junto às Unidades que ainda não entregaram o levantamento patrimonial de seus bens móveis, que cumpram as exigências da Administração Superior, conforme teor do Memo. Circular nº 002/2011-GR, de 26/01/2011, tendo em vista as determinações do TCU;</t>
    </r>
  </si>
  <si>
    <t>4.2</t>
  </si>
  <si>
    <r>
      <rPr>
        <rFont val="Calibri, Arial"/>
        <color rgb="FF000000"/>
        <sz val="9.0"/>
      </rPr>
      <t xml:space="preserve">Recomendação: 4.2
Recomenda-se à </t>
    </r>
    <r>
      <rPr>
        <rFont val="Calibri"/>
        <b/>
        <color rgb="FF000000"/>
        <sz val="8.0"/>
      </rPr>
      <t>Administração Superior</t>
    </r>
    <r>
      <rPr>
        <rFont val="Calibri"/>
        <color rgb="FF000000"/>
        <sz val="8.0"/>
      </rPr>
      <t xml:space="preserve"> que, caso aceite o pedido de revisão do presidente da Comissão de Inventário de Bens Móveis, conf. Memo. nº 07/2011, de 05/08/2011, avalie a possibilidade da criação de uma nova comissão com a indicação de, pelo menos, servidores do Patrimônio, Divisão de Material e Gerência de Contabilidade e Finanças. 
</t>
    </r>
  </si>
  <si>
    <t>REITORIA</t>
  </si>
  <si>
    <t xml:space="preserve">Informamos que foi aceito o pedido de revisão do Presidente da Comissão de Inventário de Bens Móveis, conforme cópia do Memo nº 07/2011 – Comissão de Inventário. Dessa forma, foi solicitado à PROAD, atavés do processo nº 20645/2011-62, a indicação de nomes de servidores para compor a referida Comissão com a indicação de servidores da Divisão de Material e Gerência de Contabilidade e Finanças. (...).
(Fonte: processo 23082.004836/2012-68, fl 03 – data do despacho: 27/03/2012)
</t>
  </si>
  <si>
    <t xml:space="preserve">As informações fornecidas pelo gestor constam do processo 23082.004836/2012-68. Esta Audin constatou que, apesar da intenção de ser criada nova Comissão para dar continuidade aos trabalhos, houve mudança de planos, considerando que a atual Administração protocolou o processo nº 23082.005878/2013-05, que tem por objetivo a contratação de empresa especializada para realização dos seguintes serviços:
• Realizar inventário de todos os bens existentes;
• Cadastrar no Sistema de Patrimônio da UFRPE qualquer bem que não esteja cadastrado e realizar alterações necessárias no cadastro dos demais bens;
• Realizar avaliação de todos os bens da UFRPE.
Não obstante o aqui colocado, a recomendação considera-se atendida, tendo em vista o aceite pela Reitoria desta IFES do pedido de afastamento do presidente da Comissão de Inventário de Bens Móveis e da solicitação à PROAD para indicação de nomes para compor a nova Comissão.
</t>
  </si>
  <si>
    <t>5</t>
  </si>
  <si>
    <t>5.1</t>
  </si>
  <si>
    <t>Morosidade nas respostas à DAP, das unidades examinadas, quanto às inconsistências detectadas na conferência e cruzamento dos dados entre os bens declarados pelos setores e a carga constante no Sistema de Administração Patrimonial - SAP.</t>
  </si>
  <si>
    <r>
      <rPr>
        <rFont val="Calibri, Arial"/>
        <color rgb="FF000000"/>
        <sz val="9.0"/>
      </rPr>
      <t xml:space="preserve">Recomendação: 5.1
Recomenda-se à </t>
    </r>
    <r>
      <rPr>
        <rFont val="Calibri"/>
        <b/>
        <color rgb="FF000000"/>
        <sz val="8.0"/>
      </rPr>
      <t>Divisão de Administração Patrimonial</t>
    </r>
    <r>
      <rPr>
        <rFont val="Calibri"/>
        <color rgb="FF000000"/>
        <sz val="8.0"/>
      </rPr>
      <t xml:space="preserve"> estabelecer prazos para que as unidades examinadas se manifestem quanto às inconsistências apresentadas, de modo a proporcionar maior agilidade e efetividade aos trabalhos que estão sendo realizados na criação do Inventário.
</t>
    </r>
  </si>
  <si>
    <t xml:space="preserve">Esta recomendação refere-se às atividades de suporte à Comissão de Inventário de Bens Móveis, criada para realizar o inventário desta IFES. No entanto, como já mencionado em outro momento, esta comissão foi desfeita pela Administração, que decidiu contratar uma empresa especializada para realizar o inventário da Instituição.
(Fonte: processo 23082.004835/2012-13, fl. 09 – data da informação: 04/08/2013).
</t>
  </si>
  <si>
    <t>Tendo em vista a atuação da DAP ter sido na condição de dar suporte à Comissão de Inventário de Bens Móveis, e ser do conhecimento desta AUDIN (proc. 004836/2012 e 020645/2011) que a referida comissão foi desfeita, embora tenha sido solicitada a criação de outra, acatamos as justificativas apresentadas. No que diz respeito à contratação de empresa especializada para a realização do Inventário, reconhecemos a existência do proc. 5878/2013 que solicita abertura de procedimento licitatório para contratação de tais serviços.</t>
  </si>
  <si>
    <t>5.2</t>
  </si>
  <si>
    <r>
      <rPr>
        <rFont val="Calibri, Arial"/>
        <color rgb="FF000000"/>
        <sz val="9.0"/>
      </rPr>
      <t xml:space="preserve">RECOMENDAÇÃO 5.2: Reitera-se a recomendação 5.1 quanto à necessidade da </t>
    </r>
    <r>
      <rPr>
        <rFont val="Calibri"/>
        <b/>
        <color rgb="FF000000"/>
        <sz val="8.0"/>
      </rPr>
      <t>Comissão</t>
    </r>
    <r>
      <rPr>
        <rFont val="Calibri"/>
        <color rgb="FF000000"/>
        <sz val="8.0"/>
      </rPr>
      <t xml:space="preserve"> reforçar junto às Unidades desta IFES a solicitação da entrega do levantamento patrimonial de seus bens móveis, conforme teor do Memo. Circular nº 002/2011 - GR, de 26/01/2011, tendo em vista o cumprimento das determinações do TCU.</t>
    </r>
  </si>
  <si>
    <t>6.2</t>
  </si>
  <si>
    <t>Recomenda-se ao Núcleo de Tecnologia da Informação – NTI que, quando da implantação do sig@patrimonio, faça constar deste sistema, na tela do “Inventário”, um campo ao lado da indicação do Órgão, destinado à colocação do código do SIORG, considerando que este sistema contém informações de domínio público e é reconhecido pelos órgãos de controle interno (CGU) e externo (TCU).</t>
  </si>
  <si>
    <t>NTI</t>
  </si>
  <si>
    <t xml:space="preserve">Em relação ao Processo 13633/2015 segue o parecer do Núcleo de Tecnologia da Informação - NTI:
 (...) 
d) A implantação do SIG@Patrimônio na UFRPE foi cancelada. O SIG@Patrimônio foi descontinuado pela UFPE (proprietária e mantenedora do sistema) em virtude da contratação e implantação do sistema de gestão administrativa SIPAC (de propriedade da UFRN) na UFPE; 
 e) Na UFRPE, a PROAD contratou (Contrato No 16/2014) a empresa IBEAON para prestação do serviço de inventário de bens patrimoniais;
 f) Segundo relato do Diretor do DAG/PROAD no processo 8923/2015, foi feito um aditamento no Contrato No 16/2014 firmado entre a UFRPE e a empresa IBEAON para fornecimento do Sistema de Gestão Patrimonial - SGP em substituição ao sistema SAP; 
(...)
(Fonte: Processo 23082.013633/2015-13).
</t>
  </si>
  <si>
    <t>NT 10/2017</t>
  </si>
  <si>
    <t xml:space="preserve">Recomendação cancelada devido à perda do objeto. 
</t>
  </si>
  <si>
    <t>7</t>
  </si>
  <si>
    <t>Ineficiência do atual Sistema de Administração Patrimonial – SAP na operacionalização das informações patrimoniais.</t>
  </si>
  <si>
    <t>Recomenda-se ao Núcleo de Tecnologia da Informação – NTI que seja estudada a possibilidade de migração dos dados do SIAFI ou SIASG para o sig@patrimonio, objetivando a otimização de tempo, praticidade e confiabilidade das informações.</t>
  </si>
  <si>
    <t>8.3</t>
  </si>
  <si>
    <r>
      <rPr>
        <rFont val="Calibri, Arial"/>
        <color rgb="FF000000"/>
        <sz val="9.0"/>
      </rPr>
      <t>RECOMENDAÇÃO 8.3: Recomenda-se ao</t>
    </r>
    <r>
      <rPr>
        <rFont val="Calibri"/>
        <b/>
        <color rgb="FF000000"/>
        <sz val="8.0"/>
      </rPr>
      <t xml:space="preserve"> CAPCONT</t>
    </r>
    <r>
      <rPr>
        <rFont val="Calibri"/>
        <color rgb="FF000000"/>
        <sz val="8.0"/>
      </rPr>
      <t xml:space="preserve"> que nos processos de prestação de contas de Acordos de Cooperação sujeitos à aprovação, que envolvam a aquisição de bens permanentes, providencie o visto da DAP, de forma a assegurar o tombamento e transferência dos bens adquiridos nos projetos (itens 9.2.1.4 e 9.2.27 do Acórdão 2731/2008 – Plenário).</t>
    </r>
  </si>
  <si>
    <t xml:space="preserve">Inicialmente, objetivando atender a presente recomendação, a CAPCONT gerou a Circular nº 01/2016, de 27/06/2016, expedindo orientações acerca dos procedimentos atinentes à conferência e tombamento de bens permanentes provenientes de recursos de convênios.
Por sua vez, esta AUDIN, por meio da SA nº 43/2017 - AUDIN, de 13/07/2017, solicitou a comprovação das ações adotadas. Em atendimento à citada SA, o gestor alegou o que se segue: 
No intuito de responder à solicitação de auditoria n° 43/2017-AUDIN, encaminhamos documentação que comprova o cumprimento efetivo da recomendação 8.3, referente à constatação 8 do RA 05/2011-AUDIN. A mesma vem cumprir o exposto na circular nº 01/2016-CAPCONT.
(Fonte: Memorando nº 13/2017 - CAPCONT, de 25/09/2017).
</t>
  </si>
  <si>
    <t>NT 10/2017-AUDIN</t>
  </si>
  <si>
    <t xml:space="preserve">No exame dos documentos comprobatórios disponibilizados pela CAPCONT, identificamos o envio de memorandos à DAP solicitando providências quanto ao tombamento de bens adquiridos com recursos de convênios, conforme evidências a seguir: Memo. 02/2015-CAPCONT, de 25/03/2015; Memo. 30/2016-CAPCONT, de 27/06/2016; Memo. 31/2016-CAPCONT, de 01/07/2016; Memo. 32/2016-CAPCONT, de 07/07/2016 e Memo. 36/2016-CAPCONT, de 11/08/2016. Dessa forma, consideramos atendida a presente recomendação.
</t>
  </si>
  <si>
    <t>9</t>
  </si>
  <si>
    <t>Inexistência, no atual Sistema de Administração Patrimonial, de aplicativos para realizar os procedimentos de depreciação dos bens adquiridos, incorporados e/ou colocados em utilização.</t>
  </si>
  <si>
    <r>
      <rPr>
        <rFont val="Calibri, Arial"/>
        <color rgb="FF000000"/>
        <sz val="9.0"/>
      </rPr>
      <t xml:space="preserve">RECOMENDAÇÃO 9: Recomenda-se ao </t>
    </r>
    <r>
      <rPr>
        <rFont val="Calibri"/>
        <b/>
        <color rgb="FF000000"/>
        <sz val="8.0"/>
      </rPr>
      <t xml:space="preserve">NTI </t>
    </r>
    <r>
      <rPr>
        <rFont val="Calibri"/>
        <color rgb="FF000000"/>
        <sz val="8.0"/>
      </rPr>
      <t>que, quando da implantação do sig@patrimonio, disponibilize, nesse sistema, aplicativos para o cálculo automático da depreciação, de forma a propiciar condições ao Patrimônio efetuar de modo seguro, ágil e fidedigno a situação patrimonial dos bens desta IFES.</t>
    </r>
  </si>
  <si>
    <t>10.1</t>
  </si>
  <si>
    <t>Fragilidades no levantamento dos bens móveis e descumprimento ao princípio da segregação de funções.</t>
  </si>
  <si>
    <r>
      <rPr>
        <rFont val="Calibri, Arial"/>
        <color rgb="FF000000"/>
        <sz val="9.0"/>
      </rPr>
      <t xml:space="preserve">Recomenda-se à </t>
    </r>
    <r>
      <rPr>
        <rFont val="Calibri"/>
        <b/>
        <color rgb="FF000000"/>
        <sz val="8.0"/>
      </rPr>
      <t>DAP</t>
    </r>
    <r>
      <rPr>
        <rFont val="Calibri"/>
        <color rgb="FF000000"/>
        <sz val="8.0"/>
      </rPr>
      <t xml:space="preserve"> reforçar junto às unidades desta IFES que aprimorem os procedimentos para o controle dos bens permanentes que estão sob a sua guarda, em cumprimento às orientações contidas na IN SEDAP nº 205, de 08/04/88;SF+-------</t>
    </r>
  </si>
  <si>
    <t>A Divisão de Administração Patrimonial, tem enviado Memorandos e Circulares para os departamentos desta Universidade com a função de orientar os gestores acerca da importância de cumprir as orientações contidas na referida Instrução Normativa. Além disso, deslocamos um servidor para periodicamente conferir as asssinaturas dos Termos de Responsabilidade e visitar os setores buscando instruir os detentores de Bens Patrimoniais da importância do aprimoramento do controle destes materiais.</t>
  </si>
  <si>
    <t>Confirmamos as providências adotadas pelo gestor em análise à documentação comprobatória apresentada.</t>
  </si>
  <si>
    <t>10.2</t>
  </si>
  <si>
    <r>
      <rPr>
        <rFont val="Calibri, Arial"/>
        <color rgb="FF000000"/>
        <sz val="9.0"/>
      </rPr>
      <t xml:space="preserve">RECOMENDAÇÃO 10.2: Recomenda-se à </t>
    </r>
    <r>
      <rPr>
        <rFont val="Calibri"/>
        <b/>
        <color rgb="FF000000"/>
        <sz val="8.0"/>
      </rPr>
      <t>Comissão de Inventário de Bens Móveis</t>
    </r>
    <r>
      <rPr>
        <rFont val="Calibri"/>
        <color rgb="FF000000"/>
        <sz val="8.0"/>
      </rPr>
      <t xml:space="preserve"> apresentar alternativas à Administração Superior quanto à realização da verificação física dos bens das unidades examinadas.</t>
    </r>
  </si>
  <si>
    <t>11.1</t>
  </si>
  <si>
    <t>Fragilidades nos procedimentos de controles patrimoniais quando da mudança do responsável pela carga geral dos bens pertencentes a cada unidade detentora.</t>
  </si>
  <si>
    <r>
      <rPr>
        <rFont val="Calibri, Arial"/>
        <color rgb="FF000000"/>
        <sz val="9.0"/>
      </rPr>
      <t xml:space="preserve">RECOMENDAÇÃO 11.1: Recomenda-se à </t>
    </r>
    <r>
      <rPr>
        <rFont val="Calibri"/>
        <b/>
        <color rgb="FF000000"/>
        <sz val="8.0"/>
      </rPr>
      <t>DAP</t>
    </r>
    <r>
      <rPr>
        <rFont val="Calibri"/>
        <color rgb="FF000000"/>
        <sz val="8.0"/>
      </rPr>
      <t xml:space="preserve"> que adote os procedimentos contidos no item 10.7 da IN SEDAP nº 205/88, nos casos de desvinculação de servidores do cargo, função ou emprego, bem como dê ciência às unidades desta IFES para a aplicação desse instrumento legal;</t>
    </r>
  </si>
  <si>
    <t xml:space="preserve">Em janeiro do corrente ano, enviamos a todos os Departamentos da Instituição uma Circular informando da necessidade de adoção dos procedimentos constantes no item 10.7 da IN 205/88. Dessa forma, quando há qualquer mudança de servidor responsável pela guarda de bens patrimoniais, a DAP entrega ao novo gestor a relação de bens e este assina um novo Termo de Responsabilidade. Assim, consideramos a recomendação atendida.
(Fonte: processo 23082.004835/2012-13, fl. 11 – data da informação: 04/08/2013).
</t>
  </si>
  <si>
    <t>11.2</t>
  </si>
  <si>
    <r>
      <rPr>
        <rFont val="Calibri, Arial"/>
        <color rgb="FF000000"/>
        <sz val="9.0"/>
      </rPr>
      <t xml:space="preserve">RECOMENDAÇÃO 11.2: Recomenda-se à </t>
    </r>
    <r>
      <rPr>
        <rFont val="Calibri"/>
        <b/>
        <color rgb="FF000000"/>
        <sz val="8.0"/>
      </rPr>
      <t xml:space="preserve">Superintendência de Gestão de Pessoas - SUGEP </t>
    </r>
    <r>
      <rPr>
        <rFont val="Calibri"/>
        <color rgb="FF000000"/>
        <sz val="8.0"/>
      </rPr>
      <t>comunicar à Divisão de Patrimônio os casos de desvinculação de servidores do cargo, função ou emprego, de forma a proporcionar condições à DAP do efetivo controle patrimonial.</t>
    </r>
  </si>
  <si>
    <t>Informamos que as planilhas contendo as informações sobre a ocupação das funções gratificadas estão sendo encaminhadas ao DAG. Quanto as Vacâncias dos cargos eletivos, foi dado ciência ao servidor que realiza os procedimentos de vacância para que sejam encaminhadas as informações.</t>
  </si>
  <si>
    <t xml:space="preserve">As informações prestadas pela SUGEP foram confirmadas por esta AUDIN, mediante consulta realizada junto à DAP. </t>
  </si>
  <si>
    <t>Presença de materiais de mesma classe armazenados em locais distintos (Inobservância à letra “g”, item 4.1 da IN SEDAP nº 205/88).</t>
  </si>
  <si>
    <t>Recomenda-se à Divisão de Almoxarifado que os materiais de mesma classe sejam concentrados em locais adjacentes, a fim de facilitar a movimentação e elaboração do Inventário.</t>
  </si>
  <si>
    <t>Quanto à presença de estocagem em local distinto de material de mesma classe, devem-se as pequenas dimensões da estrutura física do almoxarifado, já colocado acima, tendo-se optado pela colocação de tais materiais em locais distintos, embora próximos, para exatamente facilitar a logística da atividade. Além disso, o Almoxarifado realizou outro arranjo no local visando readequar e possibilitar a concentração em local adjacente dos materiais exemplificados. (Fl.11 – Processo 13706/2013-05)</t>
  </si>
  <si>
    <t>NT 12/2017</t>
  </si>
  <si>
    <t>Essa situação não foi mais observada na segunda vistoria ao depósito do Almoxarifado, realizada por esta AUDIN em 25/10/2017. Dessa forma, considera-se atendida a presente recomendação.</t>
  </si>
  <si>
    <t xml:space="preserve">Ausência de identificação do signatário (requisitantes e chefe do Almoxarifado ou substituto) em requisições de materiais do estoque (PT 11). </t>
  </si>
  <si>
    <t>Recomenda-se à Divisão de Almoxarifado que faça constar nas requisições de materiais de estoque a identificação completa do requisitante, bem como a do chefe do Almoxarifado ou seu substituto, contendo, além da assinatura, o carimbo ou a identificação por extenso do cargo/função do signatário.</t>
  </si>
  <si>
    <t xml:space="preserve">Com relação as requisições de materiais de estoque e transitório está sendo exigido nome completo legível, cargo/função e matrícula SIAPE, procedimento corriqueiro nesta divisão, bem como, adotamos a mesma prática para o preenchimento do livro de protocolo. (grifo nosso).
(Fonte: Processo 23082.013706/2013-05 e Nota Técnica 04/2013)
</t>
  </si>
  <si>
    <t>No que diz respeito às requisições de materiais de estoque, não verificamos problemas quanto à identificação dos requisitantes e às datas correspondentes, na ocasião da visita realizada por esta AUDIN, em 25/10/2017.</t>
  </si>
  <si>
    <r>
      <rPr>
        <rFont val="Calibri, Arial"/>
        <color rgb="FF000000"/>
        <sz val="9.0"/>
      </rPr>
      <t xml:space="preserve">RECOMENDAÇÃO 03: Recomenda-se à </t>
    </r>
    <r>
      <rPr>
        <rFont val="Calibri"/>
        <b/>
        <color rgb="FF000000"/>
        <sz val="8.0"/>
      </rPr>
      <t>Divisão de Almoxarifado</t>
    </r>
    <r>
      <rPr>
        <rFont val="Calibri"/>
        <color rgb="FF000000"/>
        <sz val="8.0"/>
      </rPr>
      <t xml:space="preserve"> fazer renovações periódicas de dedetização no combate a pragas, de modo a preservar a saúde das pessoas que transitam no ambiente e garantir a integridade dos materiais estocados no depósito. </t>
    </r>
  </si>
  <si>
    <t>A respeito do controle ou combate de pragas no depósito do almoxarifado avisamos que por um período não se fez necessário solicitar os serviços de uma empresa de detetização, tendo em vista, que a Divisão de Parques e Jardins estava sendo constantemente solicitado para fazer a detetização e não havia presença de roedores. No momento, fizemos um memorando N° 39/13-DAC solicitando descupinização e detetização e reiteramos o pedido através do processo nº 23082.010996/2013-27, no qual foi realizada no dia 19/07/2013. (Fl.13 – Processo 13706/2013-05)</t>
  </si>
  <si>
    <t>NT N. 04/2013</t>
  </si>
  <si>
    <t>Ausência de local apropriado para o desempenho das atividades administrativas de movimentação de material entre o Almoxarifado e o depósito ou unidade requisitante (espaço compartilhado com o depósito das mercadorias estocadas).</t>
  </si>
  <si>
    <t xml:space="preserve">Recomenda-se à Divisão de Almoxarifado destinar local apropriado para o exercício das funções administrativas de servidores responsáveis pelo desembaraço dos materiais (entradas e saídas) no depósito do Almoxarifado. </t>
  </si>
  <si>
    <t xml:space="preserve">Informamos que houve uma reestruturação do local de trabalho, bem como, uma ampliação do espaço físico da DAC, melhorando a locomoção interna e as condições de trabalho dos servidores. Uma recepção foi preparada adequadamente para o recebimento de material pelos fornecedores e para a entrega destes aos servidores requisitantes, bem como, houve a transferência física da Diretoria do Almoxarifado Central para o espaço antes ocupado pelo Departamento de Logística - DELOGS, possibilitando uma reorganização no Galpão do Almoxarifado Central, já que o mesmo ficou com mais espaço livre, proporcionando a organização eficiente dos materiais nas prateleiras, estantes e pallets. Deste modo, com o apoio da Prof.ª Maria José Sena (Reitora) retirou-se a equipe do depósito do almoxarifado e os alocou no escritório do almoxarifado extinguindo a insalubridade do ambiente e possibilitando bem estar aos servidores, melhorando o rendimento de suas atribuições (Mudança da equipe do depósito para o escritório), conforme fotografias abaixo:
Foto 03 – Rearranjo do espaço Físico da DAC.Houve um aumento da área de recebimento e entrega de materiais, colocou-se um balcão de granito para facilitar o manejo e a limpeza destes, bem como, a sala de espera/recepção fornece mais conforto e organização para os fornecedores e/ou requisitantes, tornando os procedimentos mais rápidos e dinâmicos.
(...)
(Fonte: Processo 23082.013635/2015-02)
</t>
  </si>
  <si>
    <t>Tendo em vista as providências adotadas pelo gestor, também observadas na inspeção física no depósito do Almoxarifado, realizada por esta AUDIN em 25/10/2017, considera-se atendida a presente recomendação.</t>
  </si>
  <si>
    <r>
      <rPr>
        <rFont val="Calibri, Arial"/>
        <color rgb="FF000000"/>
        <sz val="9.0"/>
      </rPr>
      <t xml:space="preserve">Recomenda-se à </t>
    </r>
    <r>
      <rPr>
        <rFont val="Calibri, Arial"/>
        <b/>
        <color rgb="FF000000"/>
        <sz val="8.0"/>
      </rPr>
      <t>Pró-Reitoria de Administração – PROAD</t>
    </r>
    <r>
      <rPr>
        <rFont val="Calibri, Arial"/>
        <color rgb="FF000000"/>
        <sz val="8.0"/>
      </rPr>
      <t xml:space="preserve"> que, no processo de aquisição de bens, priorize a utilização do Sistema de Registro de Preços.</t>
    </r>
  </si>
  <si>
    <t xml:space="preserve">Conforme recomendação advertimos que o sistema de registro de preços está sendo implementado pela Administração Superior e que provavelmente nas próximas aquisições utilizaremos este novo sistema que possibilitará esta Divisão fazer compras para ter estoques mais enxutos que propiciará baixa manutenção e redução de desperdícios. 
(Fonte: Processo 23082.013705/2013-05 e Nota Técnica 04/2013)
</t>
  </si>
  <si>
    <t>Conforme já mencionado anteriormente, em consulta ao Portal de Compras do Governo Federal – Comprasnet foram identificadas diversas licitações com o emprego do SRP, a exemplo dos seguintes pregões eletrônicos realizados com a finalidade de suprir as necessidades da UFRPE para a aquisição de bens (consumo/permanente): PE 2/2017, PE 8/2017, PE 16/2017, PE 19/2017 e PE 75/2017. Desse modo, considera-se atendida a presente recomendação.</t>
  </si>
  <si>
    <t>Ausência de restituição de valores;</t>
  </si>
  <si>
    <t>Orientar os servidores ou colaboradores eventuais, no momento da concessão de diárias e ou passagens, acerca das responsabilidades que lhes são pertinentes quando da aplicação dos recursos públicos. Tal procedimento pode ser realizado através de documento informativo, contendo resumidamente os procedimentos a serem adotados desde a solicitação da(s) diária(s) e/ou passagem(ns) até a prestação de contas, ou a restituição dos valores nos casos supracitados.</t>
  </si>
  <si>
    <t>O atendimento da recomendação foi verificado através da análise de documentos expedidos pela CCDP, conforme descrito na introdução desta Nota Técnica.</t>
  </si>
  <si>
    <t>NT 06/2017</t>
  </si>
  <si>
    <t xml:space="preserve">Ao verificar as providências adotadas pela CCDP visando atender esta recomendação, constatou-se que a PROAD publicou orientações aos servidores, através de seu site, bem como expediu documentos padronizando o procedimento para concessão de diárias e passagens. Essas orientações, assim como os documentos para a padronização de procedimentos encontram-se disponíveis nos sites da PROAD e da SUGEP respectivamente. </t>
  </si>
  <si>
    <t>Expedir notificação para o servidor ou para o colaborador eventual, a fim de obter a restituição dos valores recebidos em excesso, ou recebido e não utilizados, sempre que o prazo estabelecido em lei for excedido sem as devidas providências desse responsável.</t>
  </si>
  <si>
    <t>“As providências tomadas por esta Coordenação limitaram-se à notificação do proposto e autoridade Proponente e orientação acerca das providências a serem tomadas caso as providências não fossem sanadas, segundo o que preconiza o Decreto 5.992/2006. Sendo assim, informamos que as notificações citadas foram realizadas em diversos e-mails conforme anexo 2, bem como através de processos físicos, disponíveis no anexo 3. Convêm destacar que, em relação a prestação de contas de 2014 foram tomadas as providências citadas, conforme elucida o anexo 4, contudo sem resposta da Autoridade Proponente desde 2015. Informamos ainda que serão adotadas medidas imediatas com o intuito de notificar os Proponentes que deverão tomar as providências cabíveis no sentido de provocar de sanar as pendências, atendendo ao que determina o Decreto 5992/2006, art. 11”.</t>
  </si>
  <si>
    <t>A CCDP vem notificando os propostos e proponentes nos casos de atrasos de prestação de contas e de restituição de valores ao erário, e também têm observado o Decreto 5.992/06 no tocante às medidas a serem adotadas para esses casos, inclusive para a concessão de novas diárias e/ou passagens, conforme apresentada a esta AUDIN, através do Memo n. 05/2017 - CCDP/PROAD, de 08 de março de 2017.</t>
  </si>
  <si>
    <t>Estabelecer, formalmente, rotinas através de normas de procedimentos internos que garantam a execução dos dispositivos legais.</t>
  </si>
  <si>
    <t>Atraso na realização da prestação de contas;</t>
  </si>
  <si>
    <t>Orientar os servidores, e os colaboradores eventuais, no momento da concessão de diárias e ou passagens, acerca das responsabilidades lhes são pertinentes quando da necessidade de prestação de contas da aplicação dos recursos públicos.</t>
  </si>
  <si>
    <t>Expedir notificação para o servidor, ou para o colaborador eventual, a fim de orientá-los quanto à necessidade de realização de prestação de contas, sempre que o prazo estabelecido nos dispositivos legais expirar sem as devidas providências desse responsável.</t>
  </si>
  <si>
    <t xml:space="preserve"> Estabelecer, formalmente, rotinas através de normas de procedimentos internos que garantam a execução dos dispositivos legais.</t>
  </si>
  <si>
    <t>Orientar os servidores e os colaboradores eventuais, sobre os prazos definidos nos dispositivos legais e normativos para solicitação de concessão de diárias e/ou passagens.</t>
  </si>
  <si>
    <t>Estabelecer formalmente, rotinas através de normas de procedimentos internos que garantam a execução dos dispositivos legais.</t>
  </si>
  <si>
    <t>Estabelecer, formalmente, rotinas através de normas de procedimentos internos que garantam a execução dos dispositivos legais, quanto ao período para solicitação de concessão de diárias e/ou passagens.</t>
  </si>
  <si>
    <t>Divergência entre valores pagos e valores devidos;</t>
  </si>
  <si>
    <t>Realizar a correção dos valores pagos aos servidores, referentes às PCDP’s de n.º 588 e 618/12, considerando o período real de retorno dos mesmos à sede (Serra Talhada), bem como os descontos proporcionais de Auxílio Alimentação e Vale Transporte devidos para o novo período de afastamento.</t>
  </si>
  <si>
    <t>Não foram identificadas novas incorreções em pagamentos realizados pela SCDP nesta atividade de monitoramento de recomendações da AUDIN. Observou-se, também, que não há valores a serem devolvidos referentes a anos anteriores, conforme consulta ao SCDP. Consideramos, portanto, a recomendação atendida.</t>
  </si>
  <si>
    <t>Aprimorar os procedimentos de planejamento e controle para concessão e pagamento de diárias e/ou passagens a fim de garantir o cumprimento dos prazos definidos nos dispositivos legais.</t>
  </si>
  <si>
    <t>Aprovação de PCDP’s para servidor com prestação de contas anterior em atraso sem a devida autorização;</t>
  </si>
  <si>
    <t>Aprimorar os procedimentos de planejamento e controle para concessão e pagamento de diárias e/ou passagens, quando o proposto possuir prestação de contas anterior pendente, a fim de garantir o aspecto da excepcionalidade previsto na Portaria n.º 505/2009, do Ministério do Planejamento, Orçamento e Gestão.</t>
  </si>
  <si>
    <t xml:space="preserve">A CCDP expediu e publicou, no site da SUGEP, normas internas para a concessão de diárias e passagens na UFRPE visando, dentre outras medidas, a prestação de contas. Os documentos expedidos encontram-se publicados no site da SUGEP. Consideramos que as medidas adotadas atendem a recomendação da AUDIN. </t>
  </si>
  <si>
    <t>Estabelecer, formalmente, critérios através de normas de procedimentos internos que definam as condições a serem atendidas para aprovação de propostas de concessões de diárias, em caráter excepcional, para servidores, ou colaboradores eventuais, com prestação de contas anteriores pendentes.</t>
  </si>
  <si>
    <t>Atrasos e ausências em Prestação de Contas;</t>
  </si>
  <si>
    <t>Expedir notificação ao servidor ou para o colaborador eventual, requerendo a prestação de contas sempre que o prazo estabelecido nos dispositivos legais expirar.</t>
  </si>
  <si>
    <t>A CCDP vêm notificando os propostos e proponentes nos casos de atrasos de prestação de contas e de restituição de valores ao erário, e também têm observado o Decreto 5.992/06 no tocante às medidas a serem adotadas para esses casos, inclusive para a concessão de novas diárias e/ou passagens, conforme apresentada a esta AUDIN, através do Memo n. 05/2017 - CCDP/PROAD, de 08 de março de 2017.</t>
  </si>
  <si>
    <t>Realizar levantamento periódico de todas as PCDP’s que não possuem prestação de contas realizadas, identificando aquelas em desacordo com os dispositivos legais e normativos, para fins de controle, realização de cobranças administrativas quanto à realização da prestação de contas, e para restituição dos valores pagos que não tiverem sua regular aplicação devidamente comprovada.</t>
  </si>
  <si>
    <t>Realizar a cobrança de restituição dos valores não comprovados na prestação de contas, identificados em levantamento prévio, que se encontram em desacordo com os dispositivos legais vigentes.</t>
  </si>
  <si>
    <t>Impropriedades na aprovação de prestações de contas;</t>
  </si>
  <si>
    <t>Abster-se de aprovar Prestação de Contas eivadas de falhas formais e/ou legais.</t>
  </si>
  <si>
    <t>A CCDP tem expedido notificações de cobranças para os propostos, conforme Memo n. 04/2017 – CCDP. Verificou-se, também, que não há valores a serem devolvidos referentes aos anos anteriores (2016, 2015, ...) e que os valores a serem restituídos em 2017 não apresentam prazos superiores a 1 mês, conforme mesmo Memorando da CCDP encaminhado para a AUDIN. Considera-se, portanto, que a recomendação está atendida.</t>
  </si>
  <si>
    <t>Orientar os usuários do sistema de concessão de diárias e passagens acerca dos procedimentos administrativos a serem adotados para a realização da prestação de contas.</t>
  </si>
  <si>
    <t>Proceder à cobrança dos documentos exigidos nos instrumentos legais e normativos para aprovação da prestação de contas da PCDP n.º 582/12.</t>
  </si>
  <si>
    <t xml:space="preserve">Ao analisar novamente a PCDP 582/12 e respectivos documentos comprobatórios verifica-se que essa concessão de diárias e passagens encontra-se com o mesmo status: viagem encerrada. Nessa PCDP houve diversas falhas formais que deveriam ter sido corrigidas oportunamente desde a emissão do Relatório de Auditoria. Nessa PCDP houve falha no registro das datas do relatório de viagem; ausência de comprovação por bilhetes eletrônicos da companhia aérea de retorno da servidora; no entanto, há o atesto do responsável direto pela servidora quanto ao retorno da mesma. Foi verificado, também, nesse trabalho de monitoramento que a prestação de contas das novas PCDP´s (2017) apresentam os documentos que comprovam a realização da viagem.
Considerando, portanto, que as novas PCDP’s (2017) apresentam documentos de comprovação das diárias e passagens, a materialidade da recomendação, o custo de controle e o lapso temporal da mesma, concluímos pelo cancelamento da recomendação.
</t>
  </si>
  <si>
    <t>Impropriedades na aprovação de PCDP’s;</t>
  </si>
  <si>
    <t>Abster-se de aprovar PCDP (solicitação de concessão de diárias e/ou passagens) eivadas de falhas formais e/ou legais.</t>
  </si>
  <si>
    <t>O atendimento desta recomendação será monitorado pela Recomendação n. 01, da Constatação n. 07 do RA AUDIN n. 02/2012.</t>
  </si>
  <si>
    <t>Orientar os usuários do sistema de concessão de diárias e passagens acerca dos procedimentos administrativos a serem adotados para a solicitação de concessão de diárias e/ou passagens.</t>
  </si>
  <si>
    <t>RA 03/2012</t>
  </si>
  <si>
    <t xml:space="preserve">Ausência de abertura de processos administrativos individuais para apurar os casos dos servidores que apresentaram vínculos com empresas, bem como de ciência aos mesmos quanto às conclusões das apurações. </t>
  </si>
  <si>
    <t>Recomendamos à COPAAC que sejam abertos processos individualizados para os servidores em questão de modo que as apurações sejam realizadas e concluídas com a devida transparência.</t>
  </si>
  <si>
    <t>NT 05/2017</t>
  </si>
  <si>
    <t>Tendo em vista os novos procedimentos para abertura de apurações de casos de acumulação de cargos estabelecidos, verifica-se o atendimento da recomendação</t>
  </si>
  <si>
    <t>Recomendamos à SUGEP que solicite junto à Reitoria desta IFES a nomeação de uma comissão permanente para apuração e acompanhamento desses casos, bem como dos próximos que porventura venham ocorrer.</t>
  </si>
  <si>
    <t>Tendo em vista a existência formal da COPAAC - Comissão permanente de análise de acumulo de cargos, verfica-se o atendimento da recomendação,.</t>
  </si>
  <si>
    <t>Recomendamos a SUGEP fazer constar na pasta funcional de todos os servidores, declaração de não participação em gerência ou administração de empresa privada, de sociedade civil e não exercício de comércio exceto na qualidade de acionista, cotista ou comanditário. (Art. 117, inc. X, Lei 8.112/90) de modo a evitar a prática dessa irregularidade.</t>
  </si>
  <si>
    <t xml:space="preserve">Tendo em vista o novo formulário estabelecido pela SUGEP (http://www.sugep.ufrpe.br/sites/ww2.sugep.ufrpe.br/files/servicos/documentos/form_declaracao_acumulacao_cargos_2014.pdf), consideramos a recomendação atendida. </t>
  </si>
  <si>
    <t>Recomendamos a SUGEP que faça constar na pasta funcional dos servidores com vínculos em empresas, a notificação emitida pela entidade que deu ciência ao servidor.</t>
  </si>
  <si>
    <t>Já existe recomendação similar da CGU que está sendo acompanhada.</t>
  </si>
  <si>
    <t>Ausência de comprovação de tempo de inaptidão das empresas.</t>
  </si>
  <si>
    <t>Recomendamos à COPAAC que, após a abertura dos processos administrativos individuais, solicite dos servidores que possuem vínculos com empresas as quais foram consideradas inaptas a apresentar declaração da junta comercial com informação do tempo em que a empresa ficou sem praticar atividades mercantis.</t>
  </si>
  <si>
    <t>A recomendação será acompanhada pela recomendação 07 do presente Relatório.</t>
  </si>
  <si>
    <t>Inconsistências nas análises da ALP, tratando os casos de servidores que possuem vínculos com empresas como acumulação de cargos, empregos e funções públicas.</t>
  </si>
  <si>
    <t>Recomendamos à COPAAC que realize consulta formal à Secretaria de Recursos Humanos do Ministério do Planejamento sobre a possibilidade de aplicação por analogia do direito de opção estabelecido no art. 133 da Lei nº 8.112/93 aos casos de Servidores que transgredirem o  inciso X do art. 117 da mencionada legislação.</t>
  </si>
  <si>
    <t>Tendo em vista não consulta até o presente e a desnecessidade do entendimento nos processos analisados, encerramos o monitoramento da recomendação.</t>
  </si>
  <si>
    <t>Recomendamos à COPAAC  a refazer as apurações e análises dos casos em observância à legislação pertinente, bem como em consonância com a consulta realizada na recomendação 1 deste item.</t>
  </si>
  <si>
    <t>Em nova análise, verificamos que as apurações de vínculos com empresas estão considerando o inciso X, do art. 117, da Leio 8.112/90.</t>
  </si>
  <si>
    <t>Inconsistências na apuração dos vínculos do servidor Siape nº 384965.</t>
  </si>
  <si>
    <t>Recomendamos que a COPAAC a refazer a apuração do servidor Siape nº 384965, apresentando a devida fundamentação quando de sua conclusão.</t>
  </si>
  <si>
    <t>Verificamos que a apuração foi refeita através do processo 23082.020211/2013-24, cuja conclusão foi pela não instauração de PAD, inocentando o servidor.</t>
  </si>
  <si>
    <t>Fragilidade na apuração do vínculo do servidor Siape nº 3849872 com a Sociedade Humanista de Educação.</t>
  </si>
  <si>
    <t xml:space="preserve">Que a COPAAC a apurar novamente o caso do servidor Siape nº 3849872, solicitando as devidas comprovações de que o mesmo é/foi sócio cotista da Sociedade Humanista de Educação. </t>
  </si>
  <si>
    <t>Verificamos que a apuração foi refeita através do processo 23082.020210/2013-80, cuja conclusão foi pela não instauração de PAD, pois o servidor é sócio cotista.</t>
  </si>
  <si>
    <t>Inconsistências na apuração dos vínculos do servidor Siape nº 2409926.</t>
  </si>
  <si>
    <t>Recomendamos que a COPAAC a refazer a apuração do caso do servidor Siape nº 2409926 considerando a consulta da recomendação 1.</t>
  </si>
  <si>
    <t>A Copaac concluiu que o servidor demonstrou a inatividade da empresa desde o ingresso na UFRPE.</t>
  </si>
  <si>
    <t>NA 01/2012</t>
  </si>
  <si>
    <t>Deficiências na instrução de processo de concessão de progressão a professor da UFRPE. Inobservância a critérios estabelecidos na Lei nº 9.784/1999, que regula o Processo Administrativo no âmbito da Administração Pública Federal.</t>
  </si>
  <si>
    <t>Aos envolvidos no processo, que, em caso de erros ao redigir despachos, não rasurar ou riscar as folhas, devendo observar os critérios estabelecidos na Lei 9.784/99, podendo ser utilizado o exemplo abaixo, de forma a dar transparência aos atos do processo e propiciar adequado grau de certeza e segurança aos atos do processo. Ex. "A avaliação do grupo III foi de 138,20, digo 140,20 pontos..."</t>
  </si>
  <si>
    <t>Departamentos acadêmicos/ CPPD/ SUGEP</t>
  </si>
  <si>
    <t>Perda de objeto.</t>
  </si>
  <si>
    <t>Deficiências na instrução de processo de concessão de progressão a professor da UFRPE. Inobservância ao prazo estabelecido no Parágrafo 4º do Art. 4º da Resolução nº 57/88-CONSU, o qual estabelece o prazo de 60 dias para tramitação do processo.</t>
  </si>
  <si>
    <t>Que todos os envolvidos no processo observem o estabelecido no Parágrafo 4º do Art. 4º da Resolução nº 57/88-CONSU, o qual estabelece o prazo de 60 dias para tramitação do processo.</t>
  </si>
  <si>
    <t>Deficiências na instrução de processo de concessão de progressão a professor da UFRPE. Ausência de informações que comprovem o cumprimento do Art. 8º da Resolução nº 57/88-CONSU.</t>
  </si>
  <si>
    <t xml:space="preserve"> Que o Departamento de Educação institua nova comissão de avaliação especial, obedecendo os critérios estabelecidos no art. 8º da Resolução do Conselho universitário da UFRPE.</t>
  </si>
  <si>
    <t>Departamento De Educação</t>
  </si>
  <si>
    <t>Deficiências na instrução de processo de concessão de progressão a professor da UFRPE. Inobservância ao Parágrafo 2º do Art. 8º da Resolução nº 57/88-CONSU.</t>
  </si>
  <si>
    <t>Que o departamento oriente a nova comissão instituída para avaliação da progressão a inserir no processo, parecer, devidamente assinado por todos os membros, anexando a avaliação e pontuação com as respectivas memórias de cálculo, redigidos à caneta esferográfica ou digitados em computador.</t>
  </si>
  <si>
    <t>Deficiências na instrução de processo de concessão de progressão a professor da UFRPE.Inconsistências na avaliação dos indicadores previstos no art. 17, da Resolução nº 57/88-CONSU.</t>
  </si>
  <si>
    <t xml:space="preserve"> Que o Diretor do Departamento de Educação oriente a nova comissão instituída a observar os critérios de avaliação estabelecidos no art. 17 evitando a reincidência das inconsistências relacionadas na alínea “E” desta Nota de Auditoria.</t>
  </si>
  <si>
    <t>NA 02/2012</t>
  </si>
  <si>
    <t>Empresa cujo sócio administrador é servidor da UFRPE, vem sendo contratada pela mesma desde 2002 através de dispensa de licitação.</t>
  </si>
  <si>
    <t>Que a SUGEP institua, através da Administração Superior desta Instituição,  comissão permanente para apurar os casos de servidores que possuem vínculos com empresas;</t>
  </si>
  <si>
    <t>Já está sendo instituída  uma Comissão Permanente ligada a esta Reitoria com a finalidade de acompanhar todos os processos referentes a acúmulo de cargos, a mesma estará sendo nomeada até o final do mês em curso.</t>
  </si>
  <si>
    <t>NT 01/2013-AUDIN</t>
  </si>
  <si>
    <t>A recomendação foi atendida após a constituição da COPAAC, que também está analisando os referidos casos.</t>
  </si>
  <si>
    <t>Que a UFRPE efetue  a  abertura de Processo Administrativo Disciplinar;</t>
  </si>
  <si>
    <t>"Foi aberto pela SUGEP o processo administrativo 23082.020203/2013-88, para averiguação do caso do servidor Joaquim Evêncio, SIAPE 0383965, e que foi encaminhado à COPAAC (Comissão Permanente de Acumulação de Cargos). A COPAAC notificou ao servidor por diversas vezes, dando oportunidade para que o mesmo apresentasse suas alegações. Após a análise da documentação apresentada, a Comissão encaminhou o processo à Reitoria recomendando a abertura de PAD, pois considerou que as justificativas não foram suficientes para o arquivamento do processo. Foi aberto o PAD por meio da Portaria Nº 157/2016-GR.”</t>
  </si>
  <si>
    <t>NT 01/2017</t>
  </si>
  <si>
    <t>Conforme manifestação apresentada pela Reitoria, foi instituída Portaria Nº 157/2016, de 22 de fevereiro de 2016 para apurar o caso. A auditoria continuará acompanhando essa recomendação até a conclusão do PAD, tendo em vista que já se passaram 4 anos e o caso ainda não foi apurado. Assim, a recomendação permanecerá pendente.</t>
  </si>
  <si>
    <t>Que a PROAD/GCF não autorize a contratação da empresa CNPJ nº 05.097.362/0001-66 por dispensa de licitação, tendo em vista o descumprimento ao que preconiza a Lei nº 8.666/93, bem como realize as compras através do devido procedimento licitatório;</t>
  </si>
  <si>
    <t>PROAD/GCF</t>
  </si>
  <si>
    <t>Já atendida.</t>
  </si>
  <si>
    <t>Em consulta ao SIAFI, verificamos que a partir da expedição da Nota de Auditoria nº 02/2012, não foram realizados pagamentos à empresa CNPJ 05.097.632/0001-66.</t>
  </si>
  <si>
    <t xml:space="preserve">Servidor Técnico Administrativo da UFRPE com regime de 40 horas semanais é presidente de sociedade cujo evento ocorreu nesta Universidade em horário de expediente. </t>
  </si>
  <si>
    <t>Que a SUGEP, através de comissão permanente, realize nova apuração para o caso do servidor matrícula nº 1400223 com a finalidade de concluir se há licitude do vínculo com a Sociedade dos Técnicos Açucareiros e Alcooleiros do Brasil e qual a sua fundamentação legal;</t>
  </si>
  <si>
    <t>Não será necessária a apuração do fato aqui exposto, visto que o servidor representa uma sociedade ligada a sua formação e ao cargo ao qual ocupa. A ocupação da representação por parte de servidor não conota qualquer tipo de ilicitude, visto que o mesmo não utiliza sua carga horária de trabalho na Instituição para exercer suas funções de presidente da STAB, nem tão pouco é remunerado pela função que ocupa.</t>
  </si>
  <si>
    <t xml:space="preserve">Em consulta realizada no sítio eletrônico da Secretaria de Recursos Humanos do Ministério do Planejamento, Orçamento e Gestão, verificamos a existência da Nota Técnica nº545/2009/COGES/DENOP/SRH/MP, a qual expediu o seguinte entendimento:
(..) ratificamoso entendimento da Procuradoria-Geral da Fazenda Nacional, exposto no
PARECER/PGFN/CJU/Nº 746/2006, no sentido de que podem ser afastados os impedimentos previstos no artigo 117 da Lei nº 8.112, de 1990, para que o servidor público possa exercer cargo de direção de entidade filantrópica, uma vez que esta não é considerada sociedade. No entanto, para que isso seja possível, é necessário que não exista incompatibilidade de horários ou conflito de interesses, sendo que estes devem ser avaliados pela unidade de recursos humanos a que a servidora se vincula.
Dessa forma e de acordo com a manifestação apresentada pela Dirigente Máxima da UFRPE de que o servidor não utiliza sua carga horária para participar das atividades da Sociedade, acatamos a recusa da recomendação.
</t>
  </si>
  <si>
    <t xml:space="preserve">Que a SUGEP oriente a comissão que será formada para apurar os casos de vínculos com empresas, para que a mesma verifique se os eventos da Sociedade dos Técnicos Açucareiros e Alcooleiros do Brasil que porventura forem realizados no âmbito desta IFES possuem a devida autorização da para utilização de seu espaço físico ou se o mesmo é locado, bem como autorização para que o servidor matrícula nº 1400223 participe do mesmo. </t>
  </si>
  <si>
    <t xml:space="preserve">Todo e qualquer evento realizado nos espaços da UFRPE, necessita de autorização prévia para ocorrer e os servidores interessados em participar dos mesmos são autorizados para tal.
O servidor em questão quando necessita participar de eventos da STAB em outros locais é autorizado pela Administração, informando ainda que as despesas para tal deslocamento não ocorre às custas da UFRPE
</t>
  </si>
  <si>
    <t>Recusa aceita, tendo em vista a manifestação da Dirigente Máxima desta UFRPE quanto à autorização para que o servidor realize e participe dos eventos promovidos pela STAB.</t>
  </si>
  <si>
    <t>Ausência de apresentação pelo servidor Siape nº 383154 de esclarecimentos e documentação que comprove a legalidade de seu vínculo com a sociedade Filarmônica 26 de julho, bem como inconsistências na apuração de seus vínculos pela Assessoria de Legislação de Pessoas.</t>
  </si>
  <si>
    <t xml:space="preserve">Recomendamos que a COPAAC observe o posicionamento da Secretaria de Recursos Humanos no que se refere a vínculos com entidades privadas sem fins lucrativos e proceda as apurações desses servidores verificando a existência de compatibilidade de horários, bem como a existência de conflito de interesses. </t>
  </si>
  <si>
    <t>NÃO HOUVE</t>
  </si>
  <si>
    <t>A Copaac concluiu que se trata de entidade sem fins lucrativos.</t>
  </si>
  <si>
    <t>Ausência de Projetos Básicos nos Planos de Trabalho dos Projetos firmados entre a UFRPE e a FADURPE.</t>
  </si>
  <si>
    <t>Que o NURIC faça constar os Projetos Básicos nos Planos de Trabalho dos convênios firmados entre a UFRPE e a FADURPE, conforme Inciso I do § 1o  do Art. 6º do Decreto n. 7.423 de 31 de dezembro de 2010.</t>
  </si>
  <si>
    <t>De acordo com os últimos pareceres da Procuradoria Jurídica (ANEXO I), está sendo exigido Termo de Referência para aquisição de bens e serviços. Sendo o entendimento que Projeto Básico refere-se a obras e serviços de engenharia.</t>
  </si>
  <si>
    <t>RA N. 04/2016</t>
  </si>
  <si>
    <t>Atendida. A UFRPE desde 2015 vem arquivando, via SICONV, os Projetos Básicos e Planos de Trabalho. Evidências: Memo 125/2015-NURIC, (evidências: PTs n.s 24e 48 Fls: 41 e 232 a 270),</t>
  </si>
  <si>
    <t>Ausência de critérios para definição de preço certo, com base em critérios claros e objetivos que reflitam os custos operacionais da FADURPE na execução de projeto de extensão da UFRPE.</t>
  </si>
  <si>
    <t xml:space="preserve">Incluir nos Planos de Trabalho dos projetos de pesquisa, ensino, extensão e de desenvolvimento institucional, científico e tecnológico da UFRPE firmado com a FADURPE, por meio de Termo Aditivo, critérios objetivos e claros que traduzam preço certo dos custos operacionais da FADURPE, devendo ser definido de acordo com as especificidades de cada projeto contratado ou conveniado. 
</t>
  </si>
  <si>
    <t>"A recomendação nº 01 da constatação nº 02, do PPP RA  nº 01/2013, já está sendo seguida através da Metodologia de apuração e alocação das Despesas Operacionais da Fadurpe, aprovada pela resolução 001/2014 do Conselho Universitário da UFRPE. A análise de tais despesas é realizada pelo departamento de Contabilidade DC/GCF, conforme exemplos nas fls.6-8 deste processo, disponíveis também no SICONV. "</t>
  </si>
  <si>
    <t>NT 04/2018</t>
  </si>
  <si>
    <t xml:space="preserve">Conforme manifestação apresentada pelo NURIC, foi instituída Resolução Nº 001/2014, de 03 de janeiro de 2014/UFRPE, que aprova a Metodologia de Apuração e Alocação das Despesas Operacionais da Fadurpe, relacionadas aos projetos gerenciados em favor da UFRPE (anexo fl.05). Por meio de documentos apresentados pelo NURIC (anexo fls. 6-8), foi evidenciado que o Departamento de Contabilidade - DC/GCF está aplicando essa metodologia aprovada nos convênios entre a UFRPE e a FADURPE.
Segundo o Acórdão 3132/2014 - TCU- Plenário:
"Os convênios e contratos celebrados com fundação de apoio devem conter cláusula de remuneração com base em critérios claramente definidos, em conformidade com os custos operacionais efetivamente incorridos, observado o limite máximo estabelecido nas normas que regem a matéria".
Para o atendimento desta recomendação, faz-se necessário demonstrar critérios objetivos e claros que traduzam preço certo dos custos operacionais da FADURPE e a UFRPE. Alem disso, os custos operacionais efetivamente incorridos, devem observar o limite máximo estabelecido, conforme o caso, no art. 11 do Decreto 5.563/2005 ou no parágrafo único do art. 52 da Portaria Interministerial CGU/MF/MP 507/2011, bem como Resolução nº 072/2013 UFRPE. Portanto, após análises nos documentos apresentados pelo NURIC, verificamos o atendimento da Recomendação dessa Auditoria Interna.
</t>
  </si>
  <si>
    <t>Inexistência de cláusula nos instrumentos firmados que preveja obrigação ao cumprimento ao Art 4- A da Lei n. 8.958 de 20 de dezembro de 1994.</t>
  </si>
  <si>
    <t>RECOMENDAÇÃO 01: Recomendamos a UFRPE que seja incluída nos Contratos e Convênios firmados entre a UFRPE e a FADURPE, no campo Obrigações da Contratada/Convenente, cláusula que atenda ao Artigo 4º- A da Lei n. 8.958/1994.</t>
  </si>
  <si>
    <t>Será incluída, nos instrumentos futuros cláusula que preveja o cumprimento do Art 4º-A da Lei n. 8958/94.</t>
  </si>
  <si>
    <t>Conforme verificado em novo trabalho e explicitado no item 3.2.1 do Relatório nº 02/2014, Constatamos a divulgação pela Fundação de Apoio das informações sobre os instrumentos jurídicos e informações exigidas pela Lei 8.958/94 em seu art. 4º. A Fundação de Apoio, Fadurpe, criou em sua página o denominado Portal da Transparência, atendendo ao exigido. Nesse ambiente é possível visualizar e baixar prestações de contas, relações de pagamentos, Convênios, Termos aditivos, Relatórios técnicos, etc. Ademais, a UFRPE, em seus instrumentos vem exigindo tal divulgação, o que demonstra preocupação com a transparência das informações relacionadas às transferências de recursos para a sua entidade de apoio.</t>
  </si>
  <si>
    <t>Divergência de Cláusula, dos instrumentos firmados entre a FADURPE e a UFRPE, prevendo Prestação de Contas, em relação ao que prevê o Art.11, §2º, do Decreto n. 7423/2010.</t>
  </si>
  <si>
    <t xml:space="preserve">RECOMENDAÇÃO 01:
Que a UFRPE, nos casos de projetos de ensino, pesquisa e extensão, inclua nos instrumentos jurídicos firmados com a sua fundação de apoio, cláusula prevendo os documentos obrigatórios que deverão ser apresentados na prestação de contas pela FADURPE, objetivando atender as exigências contidas no Art. 11, §2º, do Decreto n. 7423/2010 e nos Incisos I ao IX do Art. 74 Portaria Interministerial n. 507 de 24 de novembro de 2011.
</t>
  </si>
  <si>
    <t>A Minuta de Termo de Convênio adotada pela UFRPE nos convênios firmados no SICONV foi extraída da Comissão Permanente de Convênios, constituída inicialmente como grupo de trabalho, por meio da Portaria CGU nº 010, de 10 de agosto de 2012, com a finalidade de padronizar procedimentos comuns relativos a convênios e propor modelos de minutas e listas de verificação a serem disponibilizados pela Consultoria-Geral da União. Por meio da Portaria CGU nº 18, de 26/08/2013, foi instituída a Comissão propriamente dita, com a finalidade de promover a revisão periódica dos modelos e listas de verificação, bem como implementar novos modelos ainda não existentes, quando necessário.
Tendo em vista a utilização do SICONV a FADURPE somente consegue realizar a execução do convênio realizando os lançamentos no sistema como pode ser observado no ANEXO IV, as cópias dos documentos fiscais podem ser observadas durante a execução no próprio sistema, bem como relação de pagamentos, cópias de guias de recolhimento e atas de licitação.
Além disso, o Art 11 em seu caput, apenas indica o dever da previsão de prestação de contas, dever este, atendido nas minutas em sua Cláusula Décima Terceira, quanto ao § 2º, os demonstrativos como já dito anteriormente, são inerentes a execução do SICONV, sendo desnecessária sua inclusão e quanto ao § 3º está atendido pelos incisos II, IV e V, da Cláusula de Prestação de Contas do Termo de Convênio.
.</t>
  </si>
  <si>
    <t>Tendo em vista a nova manifestação da Diretora do NURIC e da verificação de que foi incluída a exigência nos Termos de Convênios dos Incisos I ao IX do Art. 74 Portaria Interministerial n. 507 de 24 de novembro de 2011, entende-se como atendida a presente recomendação.</t>
  </si>
  <si>
    <t xml:space="preserve">RECOMENDAÇÃO 02:
Que a UFRPE, nos projetos de ensino, pesquisa e extensão, inclua nos instrumentos jurídicos firmados com a sua fundação de apoio cláusula contendo responsabilidades quanto a não apresentação de prestação de contas, conforme dispõe o §1º do Art. 11 do Decreto n. 7423/2010 e os Incisos I e II e os parágrafos 1º e 2º do Art. 72 da Portaria Interministerial n. 507 de 24 de novembro de 2011
</t>
  </si>
  <si>
    <t>Nos convênios futuros será incluída cláusula contendo responsabilidades quanto a não apresentação de prestação de contas, conforme legislação vigente.</t>
  </si>
  <si>
    <t>Em novo trabalho realizado, verificamos a implementação da recomendação nos Termos de Convênios analisados.</t>
  </si>
  <si>
    <t xml:space="preserve">RECOMENDAÇÃO 03:
Que a UFRPE, nos casos de projetos de ensino, pesquisa e extensão, inclua nos instrumentos jurídicos firmados com a FADURPE, cláusula contendo procedimento de análise da prestação de Contas, objetivando atender exigências contidas no §3º do Decreto n. 7423/2010 e nos Incisos I ao IX do Art. 74 Portaria Interministerial n. 507 de 24 de novembro de 2011.
</t>
  </si>
  <si>
    <t xml:space="preserve">Indubitavelmente nos próximos instrumentos iremos incluir cláusula contendo procedimento de análise da prestação de contas, objetivando atender exigências contidas no §3º do Decreto n. 7423/2010 e nos Incisos I ao IX do Art. 74 Portaria Interministerial n. 507 de 24 de novembro de 2011.  </t>
  </si>
  <si>
    <t>Com base nas novas informações apresentadas pelo NURIC na recomendação 01 e em novo trabalho realizado, verificamos a implementação da recomendação nos Termos de Convênios analisados.</t>
  </si>
  <si>
    <t>Ausência de periodicidade, duração e de definição dos valores das Bolsas no Projeto de Ensino denominado I Curso de Especialização em Direitos da Criança e do Adolescente.</t>
  </si>
  <si>
    <t xml:space="preserve">RECOMENDAÇÃO 01:
Inserir nos Planos de Trabalho relativos a projetos, quando previsto a concessão de bolsas de ensino, pesquisa e extensão a que se refere o art. 4º, §1º, da Lei nº 8.958/1994, detalhamento dos valores a serem pagos, periodicidade e duração, nos termos dos Incisos III e IV do § 1o do art.6º do Decreto nº 7423/2010.
</t>
  </si>
  <si>
    <t>No convênio celebrado este ano já há descrição do beneficiário no Plano de Trabalho (ANEXO III), Aguardamos retificação do convênio 800804/2014 que também contem bolsas para o cumprimento da recomendação.</t>
  </si>
  <si>
    <t xml:space="preserve">Atendida. Foi verificado na atividade de auditoria do paint 2016 n. 11/2016 o atendimento da recomendação. A correção da falha está evidenciado no papel de trabalho n. 48 Fl 259. </t>
  </si>
  <si>
    <t xml:space="preserve">Execução de projeto com objeto, objetivos, resultados e metas genéricos, em desconformidade com caput e parágrafo único do art. 8º do Decreto n. 7423/2010. 
</t>
  </si>
  <si>
    <t xml:space="preserve">RECOMENDAÇÃO 01
Que a PROAD/UFRPE se abstenha em ratificar Planos de Trabalho dos contratos e convênios firmados com a FADURPE, os quais contenham objeto, objetivos, metas e resultados a serem alcançados de forma genérica. 
</t>
  </si>
  <si>
    <t>Os futuros convênios serão celebrados apenas nos casos de objeto, objetivos, metas e resultados claramente acordados.</t>
  </si>
  <si>
    <t>No novo trabalho realizado, verificou-se que os planos de trabalhos estão com objeto, objetivos, metas e resultados devidamente descritos, conforme descrito no item 3.2.1 do Relatório nº 02/2014-AUDIN..</t>
  </si>
  <si>
    <t xml:space="preserve">Inobservância do princípio da segregação de funções no âmbito dos projetos firmados entre a UFRPE e a sua Fundação de apoio. 
</t>
  </si>
  <si>
    <t xml:space="preserve">RECOMENDAÇÃO 01
Que a PROAD/UFRPE observe ao princípio da segregação de funções, abstendo-se em ratificar plano de trabalho de contrato ou convênio que não observa a separação entre as funções de autorização, execução e controle.
</t>
  </si>
  <si>
    <t>Estamos analisando os convênios existentes e futuros quanto a segregação de funções.</t>
  </si>
  <si>
    <t>Em novo trabalho realizado verificou-se a existência de pessoas definidas para cada função no âmbito do projeto, conforme item 3.2.1 do Relatório nº 02/2014 – AUDIN.</t>
  </si>
  <si>
    <t xml:space="preserve">Inobservância do princípio da segregação de funções no âmbito dos projetos firmados entre a UFRPE e a sua Fundação de apoio. 
</t>
  </si>
  <si>
    <t xml:space="preserve">RECOMENDAÇÃO 02
Que a UFRPE elabore um novo Termo Aditivo substituindo a servidora responsável pela fiscalização do Contrato n. 26/2012, objetivando atender ao princípio da segregação de funções.
</t>
  </si>
  <si>
    <t>Em relação a Recomendação 02, da Constatação 09, do Relatório de Auditoria 01/2013 – AUDIN, o referido contrato não se encontra sob a responsabilidade do NURIC, tendo em vista que os contratos vigentes/encerrados continuaram sendo observados pela PROAD, no entanto, após busca junto a CAPCONT e GCF foi apresentada cópia de publicação no DOU que informa substituição do fiscal (ANEXO IX).</t>
  </si>
  <si>
    <t>Entende-se atendida a recomendação tendo em vista as informações prestadas, juntamente com a comprovação das providências adotadas junto ao Memo 102/2014 – NURIC.</t>
  </si>
  <si>
    <t>Falhas na formalização de processos administrativos.</t>
  </si>
  <si>
    <r>
      <rPr>
        <rFont val="Calibri, Arial"/>
        <color rgb="FF000000"/>
        <sz val="9.0"/>
      </rPr>
      <t xml:space="preserve">RECOMENDAÇÃO 01:
Recomenda-se à </t>
    </r>
    <r>
      <rPr>
        <rFont val="Calibri"/>
        <b/>
        <color rgb="FF000000"/>
        <sz val="8.0"/>
      </rPr>
      <t>PROAD</t>
    </r>
    <r>
      <rPr>
        <rFont val="Calibri"/>
        <color rgb="FF000000"/>
        <sz val="8.0"/>
      </rPr>
      <t xml:space="preserve"> que os instrumentos de contratos, convênios e demais ajustes, bem como os respectivos aditivos, integrem apenas um processo administrativo, devidamente autuado em sequência cronológica, numerado, rubricado, contendo cada volume os respectivos termos de abertura e encerramento.
</t>
    </r>
  </si>
  <si>
    <t>A PROAD tem, no presente exercício, envidado esforços no sentido de manter a organização de seus processos administrativos e acreditamos que não mais serão identificadas tais falhas com relação aos contratos mantidos pela UFRPE. Quanto aos convênios, esses são de responsabilidade do Núcleo de Relações Institucionais e Convênios.</t>
  </si>
  <si>
    <t>Em trabalhos recentes de auditoria observamos o cumprimento da presente recomendação,  a exemplo do exame realizado no processo nº 23082.018360/2013-23, ref. PE 11/2014, cujo objeto é a prestação de serviço de nutricão e alimentação para esta IFES.</t>
  </si>
  <si>
    <t>Ausência de indicação da equipe de apoio em portaria de designação de pregoeiros.</t>
  </si>
  <si>
    <r>
      <rPr>
        <rFont val="Calibri, Arial"/>
        <color rgb="FF000000"/>
        <sz val="9.0"/>
      </rPr>
      <t xml:space="preserve">RECOMENDAÇÃO 01:
Recomenda-se à </t>
    </r>
    <r>
      <rPr>
        <rFont val="Calibri"/>
        <b/>
        <color rgb="FF000000"/>
        <sz val="8.0"/>
      </rPr>
      <t>PROAD</t>
    </r>
    <r>
      <rPr>
        <rFont val="Calibri"/>
        <color rgb="FF000000"/>
        <sz val="8.0"/>
      </rPr>
      <t xml:space="preserve"> que quando solicitada para indicar servidores para exercerem atividades nas licitações, faça indicação expressa dos membros que devem atuar como pregoeiros e equipe de apoio para posterior edição de portaria.
</t>
    </r>
  </si>
  <si>
    <t>A Portaria nº 448/2013-GR, de 13 de março de 2013 designa os servidores nela relacionados para atuarem como Pregoeiros e Equipe de Apoio.</t>
  </si>
  <si>
    <t xml:space="preserve">A Portaria a que o gestor fez menção foi anexada ao processo de resposta do PPP (proc. 23082.017682/2014-36), de forma a comprovar o ocorrido. </t>
  </si>
  <si>
    <t>Inexistência do comprovante de publicação no DOU do aviso de licitação no processo licitatório correspondente.</t>
  </si>
  <si>
    <r>
      <rPr>
        <rFont val="Calibri, Arial"/>
        <color rgb="FF000000"/>
        <sz val="9.0"/>
      </rPr>
      <t xml:space="preserve">RECOMENDAÇÃO 01:
Recomenda-se à </t>
    </r>
    <r>
      <rPr>
        <rFont val="Calibri"/>
        <b/>
        <color rgb="FF000000"/>
        <sz val="8.0"/>
      </rPr>
      <t>CPL</t>
    </r>
    <r>
      <rPr>
        <rFont val="Calibri"/>
        <color rgb="FF000000"/>
        <sz val="8.0"/>
      </rPr>
      <t xml:space="preserve"> que faça constar dos processos licitatórios os comprovantes de publicação do Aviso de Licitação, bem como efetue os demais procedimentos que constam do check-list de autoria daquela Comissão, elaborado nos termos do artigo 38 da Lei 8.666/93.
</t>
    </r>
  </si>
  <si>
    <r>
      <rPr>
        <rFont val="Calibri, Arial"/>
        <color rgb="FF000000"/>
        <sz val="9.0"/>
      </rPr>
      <t>"</t>
    </r>
    <r>
      <rPr>
        <rFont val="Calibri"/>
        <i/>
        <color rgb="FF00000A"/>
        <sz val="12.0"/>
      </rPr>
      <t xml:space="preserve"> Acreditamos que tal falha tenha sido algo isolado, pois a CPL e todos os membros que compõem a equipe de pregoeiros têm a prática de anexar os comprovantes de Aviso de Licitações, bem como quaisquer outras que possam ocorrer para o mesmo certame.
Por outro lado, a CPL e os pregoeiros, por orientação da Coordenação de Licitações, irão adotar o check-list, devidamente preenchido, elaborado nos termos do artigo 38 da Lei 8.666/93, como procedimento obrigatório dos pregões e demais licitações.
A Coordenação de Licitações irá orientar a CPL e aos pregoeiros que anexem o check-list, elaborado nos termos do artigo 38 da Lei 8.666/93, preenchendo-o devidamente,  nas próximas licitações, bem como ratificar a inclusão dos comprovantes de Aviso de Licitações e outras quaisquer outras que possam ocorrer para o mesmo certame".
</t>
    </r>
    <r>
      <rPr>
        <rFont val="Calibri"/>
        <color rgb="FF000000"/>
        <sz val="12.0"/>
      </rPr>
      <t xml:space="preserve">(Fonte: proc. 23082.019283/2013-29 - Resposta do gestor ao PPP, apresentada em 24/10/2013).
</t>
    </r>
  </si>
  <si>
    <t>NT N. 10/2016</t>
  </si>
  <si>
    <t>A resposta acima já havia sido apreciada por esta AUDIN na Nota Técnica 01/2014, pelo que, na época, havia sido detectada a necessidade de se realizar monitoramento posterior para acompanhamento da implementação desta recomendação. Dessa forma, dando seguimento às nossas ações de controle, nos processos examinados em novas atividades realizadas pela AUDIN, entre os exercícios de 2014 e 2016, não foram identificadas essas falhas.</t>
  </si>
  <si>
    <t>Ausência de previsão em edital do regime de execução escolhido.</t>
  </si>
  <si>
    <r>
      <rPr>
        <rFont val="Calibri, Arial"/>
        <color rgb="FF000000"/>
        <sz val="9.0"/>
      </rPr>
      <t xml:space="preserve">RECOMENDAÇÃO 01:
Recomenda-se à </t>
    </r>
    <r>
      <rPr>
        <rFont val="Calibri"/>
        <b/>
        <color rgb="FF000000"/>
        <sz val="8.0"/>
      </rPr>
      <t>PROAD</t>
    </r>
    <r>
      <rPr>
        <rFont val="Calibri"/>
        <color rgb="FF000000"/>
        <sz val="8.0"/>
      </rPr>
      <t xml:space="preserve"> a previsão expressa nos editais de licitação do regime de execução escolhido do objeto a ser contratado, conforme consta do art. 40, caput da Lei 8.666/93.
</t>
    </r>
  </si>
  <si>
    <t>Conforme disciplina o Art. 10º da Lei nº 8.666/93, o Regime de Execução deve ser indicado quando da contratação de serviços e obras, não sendo feito às compras. Os editais de licitação referentes aos serviços e obras, no presente exercício, contem a menção ao regime de execução, não necessariamente no preâmbulo, mas em cláusula própria ou na cláusula referente ao objeto.</t>
  </si>
  <si>
    <t xml:space="preserve">Salienta-se que o caso em análise trata-se de contratação de serviços (Serviço de limpeza e conservação – Contrato 17/2012), portanto, também se aplica o disposto no  Art. 10º da Lei nº 8.666/93, conforme mencionado na manifestação do gestor.
Quanto ao informado pelo gestor, de que no presente exercício a recomendação está sendo atendida, ratificamos tal informação, a exemplo do observado no processo nº 23082.018360/2013-23, ref. PE 11/2014, cujo objeto é a prestação de serviço de nutricão e alimentação para esta IFES.
</t>
  </si>
  <si>
    <t>Pesquisa de mercado em quantidade insuficiente de fornecedores consultados.</t>
  </si>
  <si>
    <r>
      <rPr>
        <rFont val="Calibri, Arial"/>
        <color rgb="FF000000"/>
        <sz val="9.0"/>
      </rPr>
      <t>RECOMENDAÇÃO 01:
Recomenda-se à</t>
    </r>
    <r>
      <rPr>
        <rFont val="Calibri"/>
        <b/>
        <color rgb="FF000000"/>
        <sz val="8.0"/>
      </rPr>
      <t xml:space="preserve"> PROAD</t>
    </r>
    <r>
      <rPr>
        <rFont val="Calibri"/>
        <color rgb="FF000000"/>
        <sz val="8.0"/>
      </rPr>
      <t xml:space="preserve"> que faça cumprir o que determinam os Acórdãos TCU 3.219/2010 – Plenário e 1.266/2011 – Plenário, particularmente no que se refere ao quantitativo mínimo de três cotações de fornecedores para pesquisa de mercado, quando da contratação de bens e serviços que antecederem os processos licitatórios.
</t>
    </r>
  </si>
  <si>
    <t xml:space="preserve">Durante o primeiro semestre do presente exercício, a Diretoria de Compras e Licitação procurou atender às determinações do TCU quanto ao quantitativo mínimo de três cotações, o que nem sempre foi possível, nesses casos, a DCL foi orientada a fazer constar no processo justificativa circunstanciada, conforme prevê a jurisprudência do TCU.
Cabe ressaltar que a Instrução Normativa nº 5, de 27 de junho de 2014, da Secretaria de Logística e Tecnologia da Informação do Ministério do Planejamento, posteriormente modificada pela Instrução Normativa nº 7, de 29 de agosto de 2014, regulamentou os procedimentos administrativos básicos para realização de pesquisa de preços, sendo esses realizados na seguinte ordem:
I - Portal de Compras Governamentais - www.comprasgovernamentais.gov.br;
II - pesquisa publicada em mídia especializada, sítios eletrônicos especializados ou de domínio amplo, desde que contenha a data e hora de acesso;
III - contratações similares de outros entes públicos, em execução ou concluídos nos 180 (cento e oitenta) dias anteriores à data da pesquisa de preços; ou
 IV - pesquisa com os fornecedores.
Ressalte-se que no caso de pesquisa junto ao Portal de Compras Governamentais é admitida a utilização de apenas um preço.
</t>
  </si>
  <si>
    <t xml:space="preserve">Em relação à  IN SLTI nº 5, de 27 de junho de 2014 e alterações posteriores efetuadas pela IN SLTI nº 7, de 29 de agosto de 2014, cabe uma observação: segundo o Art. 2º do referido instrumento legal a pesquisa de preços será realizada mediante a utilização de um dos seguintes parâmetros: I – Portal de Compras Governamentais (…), conforme transcrito acima, portanto, não necessariamente na ordem sequencial citada.
Quanto ao atendimento da presente recomendação, em trabalhos recentes de auditoria observamos o seu cumprimento,  a exemplo do exame realizado no processo nº 23082.018360/2013-23, ref. PE 11/2014, cujo objeto é a prestação de serviço de nutricão e alimentação para esta IFES.
</t>
  </si>
  <si>
    <t>Falhas na formalização para designação de fiscais do Contrato 17/2012.</t>
  </si>
  <si>
    <r>
      <rPr>
        <rFont val="Calibri, Arial"/>
        <color rgb="FF000000"/>
        <sz val="9.0"/>
      </rPr>
      <t>RECOMENDAÇÃO 01:
Recomenda-se à</t>
    </r>
    <r>
      <rPr>
        <rFont val="Calibri"/>
        <b/>
        <color rgb="FF000000"/>
        <sz val="8.0"/>
      </rPr>
      <t xml:space="preserve"> PROAD</t>
    </r>
    <r>
      <rPr>
        <rFont val="Calibri"/>
        <color rgb="FF000000"/>
        <sz val="8.0"/>
      </rPr>
      <t xml:space="preserve"> que quando da indicação de fiscais de contrato encaminhe as informações para a Reitoria, para que esta providencie a autorização e posterior publicação da portaria no Boletim Interno da UFRPE pela SUGEP.
</t>
    </r>
  </si>
  <si>
    <t xml:space="preserve">A Instrução Normativa 001/2013-GR, da Magna. Reitora da UFRPE, em seu art. 1º, Parágrafo 6º, dispõe que “Será de responsabilidade do dirigente do Departamento ou setor que solicitar contratação de serviço, a emissão da Portaria indicando o nome do servidor designado para Fiscal do contrato que irá acompanhar os mesmos”.
A CATF/PROAD apenas recebe as Portarias emitidas pelos diversos setores da Universidade com a indicação dos fiscais de contratos, realizando as devidas cobranças quando essas não são encaminhadas, sendo de responsabilidade dos próprios setores o encaminhamento para publicação.
</t>
  </si>
  <si>
    <t>Tendo em vista a elaboração da Instrução Normativa 001/2013-GR, de 06 de janeiro de 2013, emitida em data posterior à emissão do Relatório de Auditoria Interna 02/2013 que ensejou a recomendação em tela, considera-se sem efeito a recomendação aqui apresentada.</t>
  </si>
  <si>
    <r>
      <rPr>
        <rFont val="Calibri, Arial"/>
        <color rgb="FF000000"/>
        <sz val="9.0"/>
      </rPr>
      <t xml:space="preserve">Recomenda-se à </t>
    </r>
    <r>
      <rPr>
        <rFont val="Calibri, Arial"/>
        <b/>
        <color rgb="FF000000"/>
        <sz val="8.0"/>
      </rPr>
      <t>CATF/PROAD</t>
    </r>
    <r>
      <rPr>
        <rFont val="Calibri, Arial"/>
        <color rgb="FF000000"/>
        <sz val="8.0"/>
      </rPr>
      <t xml:space="preserve"> que somente registre os fiscais de contrato no SIASG após a publicação da portaria destes.
</t>
    </r>
  </si>
  <si>
    <t xml:space="preserve">Os registros dos fiscais de contrato no SIASG somente estão sendo realizados com o recebimento das Portarias encaminhadas pelos respectivos setores da UFRPE, cabendo a esses a sua publicação.
(Fonte: Processo nº 23082.017682/2014-36 e Nota Técnica 01/2014, de 28/10/2014) 
Tendo em vista a necessidade de acompanhamento da implementação desta recomendação, posteriormente foi realizada nova consulta à PROAD, sendo solicitada a identificação dos contratos vigentes, do objeto, dos fiscais responsáveis e das portarias de designação, relativas aos contratos vigentes em maio de 2017, conforme detalhado no item 2 da SA 30/2017-AUDIN, de 25/05/2017. Essa solicitação foi atendida por meio do Memorando 92/2017-PROAD, de 16/06/2017.
</t>
  </si>
  <si>
    <t>NT 01/2018</t>
  </si>
  <si>
    <t xml:space="preserve">No que diz respeito à competência da CATF/PROAD, de registrar os fiscais de contratos no SIASG somente de posse das portarias de designação desses, esta AUDIN, tomando como base as informações fornecidas pela PROAD (Memorando 92/2017-PROAD, de 16/06/2017), realizou novas consultas ao SIASG, no comando CONFISVINC (Consulta Fiscal Vinculado), no qual foram examinados os casos de contratos firmados nos exercícios de 2016 e 2017, não sendo mais identificados registros de memorandos no campo destinado à portaria de nomeação do fiscal.
Quanto à alegação da PROAD, de que a publicação das portarias de designação dos fiscais não é de sua alçada, de fato, a Instrução Normativa nº 001/2013-GR, de 06/11/2013 e os Memorandos Circulares 02/2014-SUGEP, de 20/10/2014 e 01/2017-SUGEP, de 17/02/2017, que estabelecem procedimentos para emissão e publicação de portarias no âmbito da UFRPE, deixam claro que a competência para a publicação de portarias é do departamento ou setor que a emitiu.
Pelo exposto, considera-se a presente recomendação atendida.
</t>
  </si>
  <si>
    <r>
      <rPr>
        <rFont val="Calibri, Arial"/>
        <color rgb="FF000000"/>
        <sz val="9.0"/>
      </rPr>
      <t xml:space="preserve">RECOMENDAÇÃO 03:
Recomenda-se ao </t>
    </r>
    <r>
      <rPr>
        <rFont val="Calibri"/>
        <b/>
        <color rgb="FF000000"/>
        <sz val="8.0"/>
      </rPr>
      <t>gestor do Contrato</t>
    </r>
    <r>
      <rPr>
        <rFont val="Calibri"/>
        <color rgb="FF000000"/>
        <sz val="8.0"/>
      </rPr>
      <t xml:space="preserve"> 17/2012 realizar revisão cadastral dos fiscais vinculados ao presente Contrato, considerando a possibilidade de ter ocorrido alteração na situação dos servidores formalmente designados como fiscais, tais como: mudança de setor ou atividade, redistribuição, aposentadoria, dentre outros;
</t>
    </r>
  </si>
  <si>
    <t xml:space="preserve">Informamos a essa auditoria relação de fiscais vinculados ao Contrato nº 17/2012 com suas respectivas portarias em anexo, as quais foram enviadas para SUGEP para publicação no Boletim Interno, conforme memorandos anexos.
Segue abaixo relação dos fiscais do contrato em tela, conforme solicitação da Auditoria:
Nome do Fiscal SIAPE Nº da Portaria
Arnaldo Almeida de Freitas (fl. 15) 384924 1906/2012 – GR
Rubens Barros de Miranda (fl. 15) 59528-CHESF 1906/2012 – GR
Genésio Evangelista Batista Filho (fl. 15) 0383188 1906/2012 – GR
Maria Vanderlea de S. Lima (fl.16 ) 2072039 19/2014 - DELOGS
Severina Rodrigues Lima da Silva (fl.17) 383729 18/2014 - DELOGS
Eurico Lustosa do N. Alencar (fl.18) 383154 20/2014 - DELOGS
José Soares Neto (fl.19) 1753600 17/2014 - DELOGS
Nivan Antônio Alves da Silva (fl.20) 1663703 16/2014 - DELOGS
Marcelo Bruno Salvador Lira (fl. 21) 2141078 15/2014 - DELOGS
</t>
  </si>
  <si>
    <t xml:space="preserve">Em análise da resposta do gestor, observamos que além dos fiscais elencados na relação acima apresentada outros fiscais do Contrato 17/2012 que realizaram boletins de medição, constantes do processo de acompanhamento do Plano de Providências Permanente – PPP (proc. 23082.017735/2014-19),  não fizeram parte da referida relação, a exemplo de Ricardo Gama Soares (Estação de Pesquisa Marinha e Treinamento), José Mário de Andrade Santana (EAII),  e Paulo Martins (EET). 
Não obstante ao constatado, o gestor do contrato,  por solicitação desta AUDIN, enviou as cópias das portarias dos três fiscais acima mencionados. Por outro lado, apesar do atendimento da recomendação, cabe aqui uma ressalva, uma vez que as portarias 22, 23 e 24, todas de 24/10/2014, foram expedidas em data posterior à realização dos trabalhos de fiscalização, conforme se verifica no processo de acompanhamento do PPP acima mencionado.
</t>
  </si>
  <si>
    <r>
      <rPr>
        <rFont val="Calibri, Arial"/>
        <color rgb="FF000000"/>
        <sz val="9.0"/>
      </rPr>
      <t>RECOMENDAÇÃO 04:
Recomenda-se à</t>
    </r>
    <r>
      <rPr>
        <rFont val="Calibri"/>
        <b/>
        <color rgb="FF000000"/>
        <sz val="8.0"/>
      </rPr>
      <t xml:space="preserve"> PROAD</t>
    </r>
    <r>
      <rPr>
        <rFont val="Calibri"/>
        <color rgb="FF000000"/>
        <sz val="8.0"/>
      </rPr>
      <t xml:space="preserve"> realizar revisão cadastral dos fiscais de contratos, considerando a possibilidade de ter ocorrido alteração na situação dos servidores formalmente designados como fiscais, tais como: mudança de setor ou atividade, redistribuição, aposentadoria, dentre outros;
</t>
    </r>
  </si>
  <si>
    <t>Entendemos não caber, por parte da PROAD, tal ação, uma vez que é de responsabilidade do setor solicitante manter atualizados os dados dos ficais de seus contratos. Informamos que recebemos, constantemente, atualização desses dados por parte dos setores, mesmo porque, em caso de ausência de fiscal, não é possível se realizar o atesto das notas fiscais emitidas pelas empresas e seu consequente pagamento. Sendo assim, os setores têm total interesse em manter esses dados atualizados.</t>
  </si>
  <si>
    <t xml:space="preserve">Consideramos a presente recomendação cancelada, tendo em vista a manifestação apresentada pelo gestor, aliada ao teor da Instrução Normativa 001/2013-GR, de 06 de novembro de 2013, que trata da delegação de competência para a emissão de portarias no âmbito da UFRPE, inclusive quanto à designação de fiscais de contratos pelo setor solicitante dos serviços. </t>
  </si>
  <si>
    <r>
      <rPr>
        <rFont val="Calibri, Arial"/>
        <color rgb="FF000000"/>
        <sz val="9.0"/>
      </rPr>
      <t xml:space="preserve">RECOMENDAÇÃO 02:
Recomenda-se ao </t>
    </r>
    <r>
      <rPr>
        <rFont val="Calibri"/>
        <b/>
        <color rgb="FF000000"/>
        <sz val="8.0"/>
      </rPr>
      <t xml:space="preserve">gestor do Contrato </t>
    </r>
    <r>
      <rPr>
        <rFont val="Calibri"/>
        <color rgb="FF000000"/>
        <sz val="8.0"/>
      </rPr>
      <t xml:space="preserve">17/2012 que elabore junto aos fiscais um documento de controle dos serviços realizados pelos empregados da empresa contratada, contendo campo destinado ao nome do empregado, local, dia e hora onde os serviços foram executados, bem como avaliação do grau de satisfação pelos usuários em cada setor, de forma que tais informações auxiliem aos fiscais em suas avaliações previstas na ANS;
</t>
    </r>
  </si>
  <si>
    <t>Foi elaborado e implantado relatório das atividades diárias dos colaboradores, tendo como objetivo a verificação e controle em busca da melhor conformidade das atividades junto ao contrato, conforme anexos.(fls39,40.)</t>
  </si>
  <si>
    <t>Embora o o relatório de atividades diárias dos colaboradores não contemple todos os itens de avaliação sugeridos pela AUDIN, acata-se as providências adotadas pelo gestor.</t>
  </si>
  <si>
    <t xml:space="preserve">Recomenda-se ao gestor do Contrato 17/2012 estabelecer mecanismos de controle junto aos fiscais, de modo a assegurar que o pagamento pela contratada de todas as obrigações trabalhistas, sociais e previdenciárias esteja em consonância com o efetivo de mão de obra vinculado à execução contratual; 
</t>
  </si>
  <si>
    <t>Não houve manifestação do gestor acerca da presente recomendação até a data de encerramento desta Nota Técnica, embora tenha sido encaminhado ao DELOGS o Processo 23082.017735/2014-19, com o Plano de Providências Permanente – PPP relativo às recomendações emitidas no Relatório de Auditoria Interna – RA 02/2013.</t>
  </si>
  <si>
    <t xml:space="preserve">Embora não haja manifestação a ser examinada, esta AUDIN identificou registros, em análise a processos de pagamentos efetuados à empresa contratada, relativos aos meses de junho a dezembro/2017, que evidenciam controles internos que estão sendo adotados na fiscalização do Contrato 17/2012, particularmente no que tange às obrigações trabalhistas, sociais e previdenciárias, objeto da recomendação em tela. Nesse sentido, são expostos a seguir alguns registros que caracterizam a efetiva realização dos controles realizados atualmente:
- Processo de pagamentos referente ao período de 01 a 30/06/2017: houve glosa no valor da Nota Fiscal nº 10947, de 06/07/2017, relativa aos serviços prestados na sede da UFRPE no mês de junho/17, sendo reduzido o valor de R$ 8.633,05, atinente a desconto de dias de férias sem a devida cobertura dos postos de trabalho, conforme Notificação Administrativa de 20/06/2017, cuja cópia se encontra anexada ao respectivo processo de pagamento;
- Processo de pagamentos referente ao período de 01 a 31/08/2017: consta desse processo e também dos demais analisados, dentre outros documentos, “Check-list de Atesto de Faturas de Serviços Continuados”, detalhando documentação recebida e examinada na fiscalização, relativa à comprovação de recolhimentos do FGTS, às contribuições ao INSS e também das relações trabalhistas. No processo de pagamento do período aqui citado há, inclusive, registros de cobrança, por parte do fiscal, das folhas de ponto do mês de agosto/2017 não apresentadas pela contratada, relativas às faturas: 11756, 11757, 11758 11759;
- Processo de pagamentos referente ao período de 01 a 30/09/2017: houve glosa no valor da Nota Fiscal nº 12400, de 06/10/2017, relativa aos serviços prestados nas instalações de Serra Talhada, Ibimirim e Parnamirim, no mês de setembro/2017, sendo reduzido o valor de R$ 5.641,12, por motivo de faltas verificadas na Unidade de Serra Talhada (UAST).
Diante das considerações aqui explanadas, entende-se que a presente recomendação foi atendida.
</t>
  </si>
  <si>
    <r>
      <rPr>
        <rFont val="Calibri, Arial"/>
        <color rgb="FF000000"/>
        <sz val="9.0"/>
      </rPr>
      <t xml:space="preserve">RECOMENDAÇÃO 05:
Recomenda-se à </t>
    </r>
    <r>
      <rPr>
        <rFont val="Calibri"/>
        <b/>
        <color rgb="FF000000"/>
        <sz val="8.0"/>
      </rPr>
      <t>GCF</t>
    </r>
    <r>
      <rPr>
        <rFont val="Calibri"/>
        <color rgb="FF000000"/>
        <sz val="8.0"/>
      </rPr>
      <t xml:space="preserve"> vincular os pagamentos da empresa contratada à apresentação pelos fiscais ou gestor do Contrato da avaliação prevista no Acordo de Nível de Serviço vinculado ao Contrato 17/2012.
</t>
    </r>
  </si>
  <si>
    <t>À GCF compete receber a nota fiscal, verificar situação cadastral, situação Simples Nacional, empenho correspondente, validade do Documento fiscal e se foi emitido corretamente, se está atestado pelo fiscal correspondente, realizar lançamento no sistema SIAFI e o respectivo pagamento. Toda a parte da documentação exigida segundo a IN 02/2008 SLTI/MPOG, art. 31 a 34, é verificada pelo fiscal do respectivo contrato, levando-se em consideração a segregação de função nos departamentos envolvidos.</t>
  </si>
  <si>
    <t xml:space="preserve">Considerando as últimas alterações da  IN 02/2008 SLTI/MPOG, efetuadas pela  IN 06/2013, além de terem sido objeto do  Acórdão TCU 1214/2013 – Plenário, acata-se a manifestação do gestor.
Para reforçar nossa posição, é oportuno transcrever o que determina o item 9.1.1 do citado Acórdão: “que os pagamentos às contratadas sejam condicionados, exclusivamente, à apresentação da documentação prevista na Lei 8.666/93”. 
</t>
  </si>
  <si>
    <r>
      <rPr>
        <rFont val="Calibri, Arial"/>
        <color rgb="FF000000"/>
        <sz val="9.0"/>
      </rPr>
      <t>RECOMENDAÇÃO 02:
Recomenda-se ao</t>
    </r>
    <r>
      <rPr>
        <rFont val="Calibri"/>
        <b/>
        <color rgb="FF000000"/>
        <sz val="8.0"/>
      </rPr>
      <t xml:space="preserve"> gestor do Contrato</t>
    </r>
    <r>
      <rPr>
        <rFont val="Calibri"/>
        <color rgb="FF000000"/>
        <sz val="8.0"/>
      </rPr>
      <t xml:space="preserve"> 17/2012 que promova junto à administração a capacitação e orientação necessárias para que os fiscais sejam munidos das condições para o adequado cumprimento da execução contratual;
</t>
    </r>
  </si>
  <si>
    <t>A gestão do contrato procura viabilizar treinamentos e a qualificação necessária para os fiscais, mas nem sempre obtém êxito. Contudo, são disponibilizados e informados quanto a alterações legais, manuais técnicos e cursos e treinamentos disponíveis e de conhecimento desta gestão. Apresentamos solicitações de treinamento anexas (fls.41,42 ).</t>
  </si>
  <si>
    <t>Entende-se atendida a recomendação tendo em vista as informações prestadas, juntamente com a comprovação das providências adotadas (fls. 41 e 42 – proc. 23082.017735/2014-19), aliadas á consulta na página desta IFES, que registra em 22 de setembro de 2014 a abertura de inscrições para realização de curso de Gestão e Fiscalização de Contratos Administrativos com o Procurador Federal e Coordenador Jurídico da Procuradoria Federal junto à UFRPE, José Reginaldo Pereira Gomes Filho.</t>
  </si>
  <si>
    <t>Atesto de faturas por fiscal distinto do formalmente designado.</t>
  </si>
  <si>
    <r>
      <rPr>
        <rFont val="Calibri, Arial"/>
        <color rgb="FF000000"/>
        <sz val="9.0"/>
      </rPr>
      <t>RECOMENDAÇÃO 01:
Recomenda-se à</t>
    </r>
    <r>
      <rPr>
        <rFont val="Calibri"/>
        <b/>
        <color rgb="FF000000"/>
        <sz val="8.0"/>
      </rPr>
      <t xml:space="preserve"> GCF</t>
    </r>
    <r>
      <rPr>
        <rFont val="Calibri"/>
        <color rgb="FF000000"/>
        <sz val="8.0"/>
      </rPr>
      <t xml:space="preserve"> que, na impossibilidade de atesto por fiscal formalmente designado, sejam solicitadas as justificativas por escrito, deixando claro que a execução contratual foi devidamente acompanhada.
</t>
    </r>
  </si>
  <si>
    <t xml:space="preserve">Conforme o processo 23082.010404/2013,  que trata da formalização dos procedimentos a ser adotados no que diz respeito ao atesto de notas fiscais da Empresa Soll – Contrato 17/2012.
Foi estabelecido que os fiscais do respectivo contrato não vão mais atestar as notas fiscais fisicamente, mas irão preencher o Boletim de Medição dos Serviços de Conservação e Limpeza elaborado pelo Departamento de Logística e Serviços/DELOGS onde será posteriormente atestada fisicamente pelo Gestor do Contrato.
Segue em anexo o modelo do Boletim de Medição dos Serviços de Conservação e Limpeza e a cópia do Parecer da Procuradoria Jurídica nº 165/2013, de 28 de junho de 2013, aprovando o modelo de boletim proposto pelo Departamento de Logística e Serviços/DELOGS.
</t>
  </si>
  <si>
    <t>Considerando as informações prestadas e a documentação examinada no processo 23082.019281/2013-30, acata-se as justificativas apresentadas pelo gestor.</t>
  </si>
  <si>
    <t>Ausência de retenção do ISS por serviços prestados no município de Itamaracá.</t>
  </si>
  <si>
    <r>
      <rPr>
        <rFont val="Calibri, Arial"/>
        <color rgb="FF000000"/>
        <sz val="9.0"/>
      </rPr>
      <t>RECOMENDAÇÃO 01:
Recomenda-se à</t>
    </r>
    <r>
      <rPr>
        <rFont val="Calibri"/>
        <b/>
        <color rgb="FF000000"/>
        <sz val="8.0"/>
      </rPr>
      <t xml:space="preserve"> GCF</t>
    </r>
    <r>
      <rPr>
        <rFont val="Calibri"/>
        <color rgb="FF000000"/>
        <sz val="8.0"/>
      </rPr>
      <t xml:space="preserve">, mediante a interveniência da Reitoria, o estabelecimento de contato com a Prefeitura de Itamaracá, de modo a proceder a efetiva retenção do ISS relativa aos serviços que são executados pela SOLL naquela localidade.
</t>
    </r>
  </si>
  <si>
    <t>O recolhimento do Imposto sobre Serviços (ISS) da Prefeitura de Itamaracá já está sendo realizado desde o mês de agosto/2013, sendo pago através dos dados bancários fornecidos pela Prefeitura de Itamaracá (Ofício 304/2013). Segue em anexo a cópia do mesmo.</t>
  </si>
  <si>
    <t>Considerando as informações prestadas, devidamente comprovadas pelo gestor no proc. 23082.019281/2013-30, aliadas á consulta realizada pela AUDIN, comprovando o recolhimento do ISS para o município de Itamaracá (2014OB809311), entende-se atendida a presente recomendação.</t>
  </si>
  <si>
    <t>Falta de aplicação de sanções a licitante infrator.</t>
  </si>
  <si>
    <r>
      <rPr>
        <rFont val="Calibri, Arial"/>
        <color rgb="FF000000"/>
        <sz val="9.0"/>
      </rPr>
      <t>RECOMENDAÇÃO 01:
Recomenda-se à</t>
    </r>
    <r>
      <rPr>
        <rFont val="Calibri"/>
        <b/>
        <color rgb="FF000000"/>
        <sz val="8.0"/>
      </rPr>
      <t xml:space="preserve"> PROAD </t>
    </r>
    <r>
      <rPr>
        <rFont val="Calibri"/>
        <color rgb="FF000000"/>
        <sz val="8.0"/>
      </rPr>
      <t xml:space="preserve">a aplicação de sanções administrativas à empresa CONDORES TECNOLOGIA E SERVIÇOS LTDA, nos termos do item 17 do Edital do Pregão Eletrônico nº 117/2011, cabendo à autoridade julgadora estabelecer o “quantum” da pena.
</t>
    </r>
  </si>
  <si>
    <t>A PROAD tem envidado esforços no aplicar sanções às empresas que porventura apresentarem irregularidades tanto na licitação como na execução dos contratos, tendo, inclusive no último exercício, sancionado algumas empresas. Todavia, no caso presente, trata-se de licitação ocorrida já há alguns anos, em gestão anterior, e essa Administração entende que após transcorrido tanto tempo, a punição não só não tratia benefícios à instituição como poderia causar alguma insegurança jurídica.</t>
  </si>
  <si>
    <t>Acatamos as justificativas apresentadas pelo gestor, considerando as providências já adotadas por esta IFES quanto a aplicação de sanções administrativas aplicadas a empresas infratoras, a exemplo dos processos 23082.018716/2014-18, 23082.013307/2014-17, de registros no SICAF devido a irregularidades cometidas pelo fornecedor CNPJ: 06.101.736/0001-32, bem como de recolhimento do valor de R$ 350.546,07 (2014RA009660), ante ao inadimplemento contratual da empresa CNPJ:04.489.620/0001-97.</t>
  </si>
  <si>
    <t>Indícios de morosidade nos pagamentos efetuados à empresa contratada.</t>
  </si>
  <si>
    <t xml:space="preserve">Recomenda-se ao gestor do Contrato 17/2012 que oriente os fiscais para dar maior celeridade no exame e liberação das Notas Fiscais para o envio ao Departamento de Finanças da GCF;
</t>
  </si>
  <si>
    <t xml:space="preserve">Antes de solicitar nova manifestação do gestor, esta AUDIN elaborou uma planilha com os pagamentos realizados à empresa SOLL - Serviços, Obras e Locações Ltda (relativos ao Contrato 17/2012), ocorridos entre os meses de junho a dezembro/2017, com base no exame prévio dos processos dos pagamentos efetuados nesse período, a fim de comparar as datas de emissão das NFs com as datas de recebimento dessas mesmas notas pela GCF, de modo a verificar se houve morosidade na entrega das notas para providências quanto ao pagamento. Em análise do RA N.º 02/2013, não vislumbramos recomendação de registro interno de recebimento das notas fiscais do Contrato N.º 17/2012. Contudo, considerando oportuna a implementação de tal mecanismo de controle, foi adotado padrão de recebimento dos referidos documentos para todos os contratos sob a gestão deste Departamento, cuja recepção passou a ser centralizada em nossa Secretaria, através de livro de protocolo interno, em funcionamento desde 12/01/2018. 
Já a SA 02/2018 solicitou à GCF que se pronunciasse sobre os pagamentos realizados à SOLL com prazos superiores a 15 dias, a partir do recebimento das notas fiscais pela Gerência de Contabilidade e Finanças. Em resposta, foi encaminhado a esta AUDIN o Memorando 009/2018-GCF, de 16/01/2018, conforme descrito abaixo:
Informamos que, apesar do disposto na Cláusula Sexta (itens 6.1) do Contrato 17/2012, devido à constante insuficiência de financeiro e ao grande número de notas fiscais recebidas, os pagamentos realizados obedeciam a uma Ordem Cronológica de Liquidação das Notas Fiscais e, concomitantemente, era observado o fluxo financeiro. Desta forma, mesmo as Notas Fiscais sendo liquidadas em data com fluxo financeiro positivo, era dado prioridade às Notas Fiscais anteriormente liquidadas. (grifo nosso).
Porém, a partir de 20/12/2017 foi instituída a Portaria 1451/2017 GR que dispõe sobre a Ordem Cronológica de Pagamentos no âmbito da UFRPE e visa garantir o tratamento isonômico no cumprimento das obrigações financeiras.
(...)
Após a análise do levantamento realizado por esta Auditoria, foram identificados diversos casos de atrasos nos pagamentos realizados à empresa contratada, com prazos superiores a 15 dias,  bem como observados intervalos de tempo não razoáveis entre as datas de emissão das notas fiscais e as datas de atesto das mesmas. Diante disso, objetivando esclarecer os fatos apontados, foram emitidas as seguintes Solicitações de Auditoria: SA 01/2018, de 11/01/2018, encaminhada ao DELOGS, e a SA 02/2018, também de 11/01/2018, encaminhada à GCF.
A SA 01/2018 solicitou ao DELOGS que fosse informado se há registros de recebimento das notas fiscais relacionadas na planilha elaborada pela AUDIN e, caso existissem, fossem apresentadas cópias dos protocolos e/ou guias de remessa de correspondência – GRC ou mesmo registros dos controles adotados. Em atendimento, a unidade apresentou a sua resposta mediante o Memorando 11/2018-DELOGS, de 15/01/2018, conforme segue:
Há registro de recebimento das notas fiscais do Contrato N.º 17/2012, sob fiscalização da servidora Maria Dirce Gomes de Lima no período requisitado (maio/17, set/17 e nov/17), protocolado pela Contratada, em controle próprio da empresa Soll Serviços, Obras e Locações Ltda, cujas cópias seguem anexas.
</t>
  </si>
  <si>
    <t>Quanto à celeridade no exame e liberação das notas fiscais para o envio ao Departamento de Finanças da GCF, observou-se no quadro apresentado no Memorando 11/2018-DELOGS, de 15/01/2018, que não houve morosidade na liberação das notas fiscais para a GCF, o que torna a recomendação atendida. Por outro lado, independentemente da atuação do DELOGS, os pagamentos têm sofrido atrasos constantes, particularmente por dependerem de liberação de recursos financeiros do Governo Federal, que quando enviados não têm sido suficientes para atender todos os serviços referentes às notas fiscais recebidas pela GCF.</t>
  </si>
  <si>
    <t xml:space="preserve">Recomenda-se ao gestor do Contrato 17/2012 que adote mecanismos de controle dos valores em aberto devidos à contratada, atentando para a data final do período de adimplemento da parcela da contratação. 
</t>
  </si>
  <si>
    <t>Embora não haja manifestação a ser examinada, em análise ao apresentado pelo gestor no Memorando 11/2018-DELOGS, de 15/01/2018, já abordado nesta Nota Técnica na recomendação 01 da presente constatação, entendemos que o novo procedimento de registro interno de recebimento das notas fiscais, adotado pelo DELOGS a partir de 12/01/2018, irá propiciar maior controle das faturas enviadas e, consequentemente, dos valores devidos à empresa contratada. Dessa forma, consideramos a presente recomendação atendida.</t>
  </si>
  <si>
    <t>Indefinição de responsável pela apreciação da documentação comprobatória das obrigações trabalhistas e sociais.</t>
  </si>
  <si>
    <t xml:space="preserve">Recomenda-se ao gestor do Contrato 17/2012 definir junto aos fiscais a responsabilidade da verificação da documentação comprobatória das obrigações trabalhistas e sociais da empresa contratada, devendo esta ser compatível com os empregados vinculados à execução contratual.
 </t>
  </si>
  <si>
    <t>Embora não haja manifestação a ser apreciada por esta AUDIN, aplica-se aqui idêntica análise apresentada na constatação 08 – recomendação 04 deste documento, entendendo-se assim atendida a presente recomendação.</t>
  </si>
  <si>
    <t>Estudos técnicos preliminares insuficientes.</t>
  </si>
  <si>
    <t xml:space="preserve">Que a NEMAM realize, quando da elaboração de projetos básicos, estudos técnicos preliminares que assegurem a viabilidade técnica e o adequado tratamento de impacto(s) ambiental(ais) de seus empreendimentos, conforme estabelece o Inciso IX, do Art. 6.º da Lei n.º 8.666/93, observando o Anexo II, da Portaria-SEGECEX n.º 33, de 7 de dezembro de 2012, quanto ao detalhamento mínimo recomendável pelo TCU para os projetos básicos das obras a serem realizadas nesta UFRPE.
</t>
  </si>
  <si>
    <t>NT 09/2017</t>
  </si>
  <si>
    <t>Analisamos o Memo n.º 045/2017 SEMAM-UACSA/UFRPE, dentro das competências desta Unidade de Auditoria e, considerando se tratar de uma obra que está sendo realizada na modalidade de Regime Diferenciado de Contratação, consideramos, sem ultrapassar os limites técnicos de Engenharia, entretanto, observando os aspectos normativos que regulam o RDC, que a recomendação foi atendida.</t>
  </si>
  <si>
    <t xml:space="preserve">Que a NEMAM estabeleça procedimentos de controle interno que garantam a tramitação de processos de pagamento, com as devidas verificações das medições, em tempo hábil à realização de pagamentos sem a incidência de multas por mora.
</t>
  </si>
  <si>
    <t>O atendimento desta recomendação foi verificado através da análise de processos de pagamentos realizados pela UFRPE referentes às obras em execução no 1.º semestre de 2017.</t>
  </si>
  <si>
    <t>Não foram identificados atrasos na tramitação de processos relativos a pagamentos das medições de obras em execução na UFRPE no primeiro semestre de 2017, que pudessem provocar a incidência de multas e/ou juros nos pagamentos de medições das obras. Considera-se, portanto, que a recomendação foi atendida.</t>
  </si>
  <si>
    <t>Fragilidade na comprovação de registro de ART’s no CREA.</t>
  </si>
  <si>
    <t xml:space="preserve">Que a NEMAM sempre anexe os comprovantes de registros das Anotações de Responsabilidade Técnica no Conselho Regional de Engenharia e Agronomia - CREA.
</t>
  </si>
  <si>
    <t>"O NEMAM tem anexados as ART/RRT em todos os seus processos licitatórios."</t>
  </si>
  <si>
    <t>Ao verificar os processos referentes às obras em execução na sede da UFRPE, no primeiro semestre de 2017, não foram identificadas obras e/ou serviços de engenharia sem registros das Anotações de Responsabilidades Técnicas nos órgãos de fiscalização competentes. Considera-se, portanto, que a recomendação foi atendida.</t>
  </si>
  <si>
    <t>Ausência de detalhamento do Cronograma do SIASG nos contratos de obras e serviços de engenharia.</t>
  </si>
  <si>
    <t xml:space="preserve">Que a NEMAM elabore cronograma com as etapas, subetapas e parcelas referentes aos itens de execução contratual, com grau de detalhamento adequado para cada obra e/ou serviço de engenharia.
</t>
  </si>
  <si>
    <t>"O NEMAM elabora seus cronogramas com nível de detalhamento que permite o acompanhamento de todas as etapas."</t>
  </si>
  <si>
    <t>Verificamos que há cronogramas com as etapas, subetapas e parcelas cadastrados no SIASG. Consideramos, portanto, que a recomendação foi atendida.</t>
  </si>
  <si>
    <t xml:space="preserve">Que a CATF inclua no Subsistema de Gestão de Contratos (SICON) as etapas, subetapas e parcelas referentes aos itens de execução contratual, com grau de detalhamento adequado para cada obra e/ou serviço de engenharia.
</t>
  </si>
  <si>
    <t>“O atendimento desta recomendação foi verificado através de consulta aos cronogramas das obras em execução no 1.º semestre de 2017.”</t>
  </si>
  <si>
    <t>Inobservância da regularidade fiscal estadual, e municipal na execução contratual de obra/serviço de engenharia.</t>
  </si>
  <si>
    <t xml:space="preserve">Que a GCF sempre verifique a regularidade fiscal federal, estadual e municipal das empresas antes de realizar empenhos em observância ao Inciso III, do Art. 29, da Lei n.º 8.666/93.
</t>
  </si>
  <si>
    <t>A Advocacia Geral da União - AGU através do Parecer n.º 03/2014/CPLC/DEPCON5U/PGF/AGU, em 2014, proferiu entendimento diferente da interpretação literal referente ao inciso III, Art. 29, da Lei n.º 8.666/90, como a AUDIN havia interpretado e recomendado em 2013. 
Verifica-se, assim, que a recomendação perdeu objeto, entretanto vale ressaltar que a GCF não adotou medidas de controle a fim de atender a esta recomendação anteriormente à emissão do referido Parecer da AGU.
A recomendação será cancelada, portanto, por perda do objeto.</t>
  </si>
  <si>
    <t>Ausência de Termo de Contrato em processo administrativo para abertura de procedimento licitatório.</t>
  </si>
  <si>
    <t xml:space="preserve">Que a PROAD adote medidas de controle interno, tais como a elaboração de check-list e a revisão por outro servidor quanto aos itens do check-list, tendo por base o Art. 38, da Lei n.º 8.666/93.
</t>
  </si>
  <si>
    <t>“O atendimento desta recomendação foi verificado através da análise de novos contratos realizados pela UFRPE para as obras em execução no 1.º semestre de 2017.”</t>
  </si>
  <si>
    <t>Verificamos que há contratos prévios firmados para todas as obras em execução no 1.º semestre de 2017. Consideramos, portanto, que a recomendação foi atendida.</t>
  </si>
  <si>
    <t>Inobservância de prazo previsto na Lei n.º 8.666/93 para publicação resumida de aditamentos contratuais na imprensa oficial.</t>
  </si>
  <si>
    <t xml:space="preserve">Que a PROAD adote medidas de controle interno, tais como o estabelecimento de prazos para a tramitação de processos referentes a aditamentos contratuais, a fim de atender o Art. 61 da Lei n.º 8.666/93.
</t>
  </si>
  <si>
    <t>“O atendimento desta recomendação foi verificado através da análise dos contratos, e respectivos aditamentos, referentes às obras em execução na sede da UFRPE no 1.º semestre de 2017.”</t>
  </si>
  <si>
    <t>Verificamos que não há aditamentos intempestivos firmados para os contratos referentes às  obras em execução no 1.º semestre de 2017 na sede da UFRPE. Consideramos, portanto, que a recomendação foi atendida.</t>
  </si>
  <si>
    <t>Inserção de páginas não numeradas e rasuras na numeração de páginas constantes de processos licitatórios.</t>
  </si>
  <si>
    <t xml:space="preserve">Que a CPL numere sequencialmente e rubrique todas as páginas que inserir em processos administrativos em observância do § 4.º, Art. 22, da Lei n.º 9.784/99.
</t>
  </si>
  <si>
    <t>Ausência de registros de verificação de classificação da natureza econômica de obras e serviços de engenharia, para fins tributários, em processos de pagamentos.</t>
  </si>
  <si>
    <t xml:space="preserve">Caso a empresa contratada emita Nota Fiscal separando as obras dos serviços de engenharia, que o Engenheiro (fiscal da obra) requisite da contratada a respectiva classificação das atividades medidas. Nesses casos, recomenda-se que o fiscal da obra analise a classificação das atividades econômicas indicadas pela contratada, previamente ao seu ateste e ao encaminhamento da Nota Fiscal para a realização de pagamento na GCF.
</t>
  </si>
  <si>
    <t>"Em 25/06/2015 a Gerência de Contabilidade e Finanças encaminhou através do Processo 23082.011377/2015-11 resposta a manifestação acima, onde foi ressaltada a necessidade da apresentação das notas fiscais com os respectivos CNAEs. 
Porém, após essa data, ocorreu uma reunião nesta Gerência com a presença do Gerente de Contabilidade e Finanças, o Auditor Interno dessa Instituição e um representante do Departamento de Finanças responsável pela contabilização de notas fiscais relativas a obras e serviços de engenharia, onde ficou decidido que só seria exigida a apresentação do CNAE nos casos em que a empresa solicitasse a não retenção do INSS, com base na IN 971/2009."</t>
  </si>
  <si>
    <t xml:space="preserve">Que a GCF abstenha-se de liquidar e pagar despesas referentes a serviços de engenharia e obras de engenharia sem a devida análise da classificação das atividades econômicas medidas, pelo Engenheiro (fiscal da obra), de acordo com a CNAE, e com a IN 971/2009 (e suas alterações).
</t>
  </si>
  <si>
    <t xml:space="preserve">“Em 25/06/2015 a Gerência de Contabilidade e Finanças encaminhou através do Processo 23082.011377/2015 resposta a manifestação acima, onde foi ressaltada a necessidade de apresentação das notas fiscais com os respectivos CNAES. 
Porém, após essa data, ocorreu uma reunião nesta Gerência com a presença do Gerente de Contabilidade e Finanças, o Auditor Interno desta Instituição e um representante do Departamento de Finanças responsável pela contabilização de notas fiscais relativas a obras e serviços de engenharia, onde ficou decidido que só seria exigida a apresentação do CNAE nos casos em que a empresa solicitasse a não retenção do INSS, com base na IN 971/2009.”
</t>
  </si>
  <si>
    <t>Conforme manifestação do Gestor, a GCF tem adotado a prática de exigir a classificação das obras/serviços de engenharia de acordo com o CNAE para os casos em que a empresa solicita retenção apenas para os serviços de engenharia executados (em detrimento das atividades executadas classificadas como obras de engenharia de acordo com CNAE). Ao verificar os pagamentos das obras/serviços de engenharia em execução na sede na UFRPE, no primeiro semestre de 2017, observamos que a GCF tem atendido a IN 971/2009. Consideramos, portanto, que a recomendação foi atendida.</t>
  </si>
  <si>
    <t>Deficiência na fiscalização em contratos de obras e serviços de engenharia por insuficiência de recursos humanos.</t>
  </si>
  <si>
    <t xml:space="preserve">Que a NEMAM evite atribuir a cada Engenheiro ou Arquiteto (Fiscal de Obra) mais de um Contrato para fiscalização, de modo que o profissional técnico responsável pela fiscalização do serviço ou da obra de engenharia tenha condições de acompanhar (fiscalizar) diariamente a execução do objeto contratado.
</t>
  </si>
  <si>
    <t>O atendimento desta recomendação foi verificado através de visita às obras em execução no 1.º semestre de 2017 na sede da UFRPE e através da análise dos documentos emitidos pelos fiscais dessas obras.</t>
  </si>
  <si>
    <t>Verificamos que há uma diminuição na quantidade de obras/serviços de engenharia em execução na UFPRE e no montante em Reais (R$) executado nessa mesma rubrica de despesa. Verificamos, ainda, que há um quantitativo de fiscais de obras/serviços de engenharia adequado para as obras/serviços em execução na UFRPE. Consideramos, portanto, que a recomendação foi atendida.</t>
  </si>
  <si>
    <t>Falhas na elaboração do orçamento básico referente à Concorrência n.º 03/2011.</t>
  </si>
  <si>
    <t xml:space="preserve">Que a NEMAM indique as datas de referência em seus orçamentos de obras e serviços de engenharia.
</t>
  </si>
  <si>
    <t>Verificamos que há a indicação das datas de referência para a elaboração dos orçamentos das obras/serviços de engenharia em execução, no 1.º semestre de 2017, na sede da UFRPE. Consideramos, portanto, que a recomendação foi atendida.</t>
  </si>
  <si>
    <t xml:space="preserve">Que a NEMAM se abstenha de realizar orçamento de itens em conjunto quando esses itens constarem individualmente nas tabelas oficiais do governo, somente indicando preços em conjunto quando da elaboração de composições de custos unitários.
</t>
  </si>
  <si>
    <t>Deficiência no controle de registros das ocorrências em diário de obras.</t>
  </si>
  <si>
    <t xml:space="preserve">Que a NEMAM adote medidas de controle interno a fim de estabelecer padrões de registros e controle para os livros diários das obras e dos serviços de engenharia pautando-se na legislação vigente bem como nas boas práticas de engenharia.
</t>
  </si>
  <si>
    <t>"O NEMAM tem orientado fiscais e gestores para evitar descrições genéricas nos diários de obras e que indiquem os serviços que estão sendo executados, de maneira clara, bem como informações importantes como n.º de funcionários, clima, alterações diversas, etc. No entanto, expressões como: continuação dos serviços executados no dia anterior, não impede que se conheçam os serviços desde que anteriormente tenham sido indicados, com clareza, os serviços em executados."</t>
  </si>
  <si>
    <t xml:space="preserve">Ao verificar os diários das obras em execução no primeiro semestre de 2017, não foram observadas falhas nos registros. Os livros encontram-se de posse dos engenheiros fiscais da UFRPE. Consideramos, portanto, que esta recomendação foi atendida. </t>
  </si>
  <si>
    <t>Recomenda-se que o NURIC verifique a conformidade da contrapartida definida em declaração anexa ao SICONV no Projeto “Centro de Formação e Apoio a Assessoria Técnica em Economia Solidária”.</t>
  </si>
  <si>
    <t>A presente recomendação é referente ao Convênio Plataforma +Brasil nº 797292/2013, que esteve vigente até 16/03/2018. 
 Entretanto, como bem observado pelo órgão de controle, na Plataforma + Brasil foi inserida uma declaração de contrapartida e o valor de 
 R$ 29.842,94 (ANEXO I), o que levaria o projeto ao valor total de R$ 4.095.511,80 (Anexo II). 
 Entretanto, o instrumento assinado (Anexo III) não considera tal valor. De acordo com esse documento, o valor total do projeto pactuado foi de R$ 4.065.668,86. Ou seja, apesar da inserção da informação de contrapartida na Plataforma +Brasil, o convênio efetivamente assinado não previa a existência de tal recurso.
 Destacamos que o referido projeto foi um dos primeiros da UFRPE a ser cadastrado no antigo SICONV, o que pode ter trazido equívocos formais no cadastramento diante da recente plataforma.
 Em relação a outros a outros projetos, a manifestação do NURI em relação a não obrigatoriedade da contrapartida, de forma mais detalhada, está presente na manifestação #936522. Essa discussão tem sido registada também nos pareceres técnicos emitidos pelo NURI no momento da celebração das parcerias, como podemos exemplificar com o item 4 do Anexo IV.
 Anexos:
  Anexo I - Declaração de Contrapartida_Mensurável.pdf
  Anexo II - Valor Convenio.png
  Anexo III - Convênio.pdf
  Anexo IV - Parecer Técnico 05.2021 -Plataforma +B -MDH- Prof. Humberto.pdf</t>
  </si>
  <si>
    <t>Tendo em vista o término do convênio, as justificativas e documentações apresentadas, bem como a atual Lei Nº 14.116/2020 que dispõe sobre a LDO de 2021, a qual desobriga a contrapartida para as instituições de apoio, conforme art. 82, entendemos que a referida recomendação perdeu seu objeto.</t>
  </si>
  <si>
    <t>Recomenda-se ao Núcleo de Tecnologia da Informação – NTI a criação de funcionalidade no sig@patrimonio ou outro sistema equivalente que permita o registro dos imóveis desta IFES e possibilite a sua gestão, devendo, para tanto, ser consultada a DAP quanto aos aplicativos necessários.</t>
  </si>
  <si>
    <t xml:space="preserve">(Fonte: Processo 23082.023163/2014-15)
Em relação ao processo 23163/2014, segue a análise do Comitê de Tecnologia da Informação – CTI/UFRPE: 
a) O processo é referente ao relatório de auditoria interna Nº 01/2014, especificamente a recomendação 01: “Recomenda-se ao Núcleo de Tecnologia da Informação – NTI a criação de funcionalidade no SIG@Patrimonio ou outro sistema equivalente que permita o registro dos imóveis desta IFES e possibilite a sua gestão, devendo, para tanto, ser consultada a DAP quanto aos aplicativos necessários”;
b) Esse processo foi analisado na reunião ordinária do CTI de Novembro de 2014 ocorrida em 25/11/2014;
c) A implementação do SIG@Patrimonio na UFRPE foi abortada devido a descontinuidade deste sistema pela mantenedora (UFPE), tendo em vista a implantação do sistema SIPAC na UFPE;
d) A PROAD/UFRPE está responsável por analisar a viabilidade de implantação do SIPAC, mantido pela UFRN, na instituição;
e) A gestão patrimonial dos bens imóveis é um requisito de sistema que deve ser avaliado pela área de negócio responsável (PROAD) no estudo de viabilidade do SIPAC e não pela área de TI (NTI);
f) A DAP é vinculada a PROAD e recomenda-se participar do processo de avaliação do sistema SIPAC.
Prazo de Atendimento: Não se aplica
</t>
  </si>
  <si>
    <t>NT 03/2015</t>
  </si>
  <si>
    <t>Considera-se cancelada a presente recomendação, tendo em vista as informações prestadas pelo gestor quanto à descontinuidade do Sig@Patrimonio, o qual, nesta IFES, o NTI estava atuando na condição de responsável pela implementação e adequações necessárias no referido sistema.</t>
  </si>
  <si>
    <t>Recomenda-se à DAP que somente efetue os registros no SPIUnet dos imóveis que tenham a documentação comprobatória, ou seja, o Termo de Recebimento Definitivo das Obras.</t>
  </si>
  <si>
    <t xml:space="preserve">(Fonte: Processo 23082.023162/2014-62)
Recomendação acatada.
Providências a serem implementadas: 
A Divisão de Administração Patrimonial só realizará inclusões/atualizações no SPIUnet dos imóveis utilizados pela UFRPE, quando receber do órgão responsável a documentação comprobatória necessária (Termo de Recebimento Definitivo de Obras).
Prazo de Atendimento: 14/11/2014
</t>
  </si>
  <si>
    <t>Em exame ao Inventário de Bens Imóveis do exercício de 2014 não se verificou a recorrência da falha apontada na atual recomendação. Embora conste em nota explicativa que permanece a pendência do aviário de Tiúma, no valor de R$ 95.004,77 (inicialmente registrado pela DAP sem o Termo Definitivo da Obra), situação esta já retificada pelo patrimônio, após exclusão do RIP anterior e lançamento com novo RIP (2573 00016.500-8) sem o valor da benfeitoria, a qual continua no aguardo do Termo respectivo.</t>
  </si>
  <si>
    <t>Recomenda-se à DAP a realização do registro no SPIUnet da Estação Experimental de Pequenos Animais de Carpina, cuja cessão foi regularizada pelo Contrato nº 024/2013, de 19/07/2013, firmado entre a UFRPE e a empresa Pernambuco Participações e Investimentos S/A. – PERPART.</t>
  </si>
  <si>
    <t xml:space="preserve">(Fonte: Processo 23082.023162/2014-62)
Recomendação atendida e já mencionada em resposta à CONSTATAÇÃO 03, conforme ANEXO 1.
Providências a serem implementadas: Não se aplica
Prazo de Atendimento: 14/11/2014
</t>
  </si>
  <si>
    <t>Considerando a providência adotada pelo gestor, devidamente comprovada, entende-se como atendida a recomendação.</t>
  </si>
  <si>
    <r>
      <rPr>
        <rFont val="Calibri, Arial"/>
        <color rgb="FF000000"/>
        <sz val="9.0"/>
      </rPr>
      <t xml:space="preserve">Recomenda-se ao </t>
    </r>
    <r>
      <rPr>
        <rFont val="Calibri, Arial"/>
        <b/>
        <color rgb="FF000000"/>
        <sz val="9.0"/>
      </rPr>
      <t xml:space="preserve">NEMAM </t>
    </r>
    <r>
      <rPr>
        <rFont val="Calibri, Arial"/>
        <color rgb="FF000000"/>
        <sz val="9.0"/>
      </rPr>
      <t>que faça constar dos Termos de Recebimento das Obras o seu custo, de acordo com as medições efetuadas ou anexe aos referidos Termos o último boletim de medição, o qual contempla em seus dados o total realizado da obra, objetivando facilitar os registros contábeis e patrimoniais.</t>
    </r>
  </si>
  <si>
    <t xml:space="preserve">(Fonte: Processo 23082.023164/2014-51)
O NEMAM já elabora termo de recebimento definitivo, conforme termo em anexo, o qual informa o valor da obra e o valor executado. O modelo adotado foi resultado de discussão entre esta diretoria e o Sr. Bento, da contabilidade. 
 Providências a serem implementadas: 
Já implementado.
 Prazo de Atendimento: Imediato
</t>
  </si>
  <si>
    <t>Considerando a providência já adotada pela Unidade, devidamente comprovada, entende-se como atendida a recomendação.</t>
  </si>
  <si>
    <t xml:space="preserve">Recomenda-se à GCF que, quando do recebimento de cópias dos Termos de Recebimento Definitivo de Obras, realize o acompanhamento dos lançamentos efetuados pela DAP no SPIUnet, bem como proceda a baixa dos imóveis correspondentes na conta contábil equivalente.
</t>
  </si>
  <si>
    <t xml:space="preserve">(Fonte: Processo 23082.023165/2014-04)
O reconhecimento dos imóveis, quando a obra é concluída, deve ser feito pela D.A.P. no SPIUnet. Com esse registro, o reflexo é automático nas contas do SIAFI e a baixa contábil de obras em andamento é feita, logo após a identificação desse lançamento no SPIUnet. 
Porém, se até o encerramento do exercício a D.A.P. não efetivar os registros no SPIUnet, esta GCF tem procedido com a baixa de obras em andamento e a alocação em contas contábeis fora do sistema patrimonial (142110100), conforme se pode verificar, a exemplo, na 2013NL001535 (em anexo). Apenas quando a D.A.P. registra o imóvel no SPIUnet, é que a GCF procede com a baixa das contas fora deste sistema de controle patrimonial.
 Providências a serem implementadas: Não se aplica.
Prazo de Atendimento: Não se aplica
</t>
  </si>
  <si>
    <t>As informações prestadas pelo gestor não foram suficientes para comprovar o acompanhamento da GCF com relação ao registro de bens no SPIUnet pela DAP, mas sim o lançamento da baixa de obras em andamento, independentemente do seu registro no SPIU. Todavia, foi observado por essa Audin tal acompanhamento, conforme consta do teor do memorando nº 25/2013 – DC/GGCF, de 31/12/2013. Dessa forma, considera-se a recomendação atendida.</t>
  </si>
  <si>
    <r>
      <rPr>
        <rFont val="Calibri, Arial"/>
        <color rgb="FF000000"/>
        <sz val="9.0"/>
      </rPr>
      <t xml:space="preserve">Recomenda-se ao </t>
    </r>
    <r>
      <rPr>
        <rFont val="Calibri, Arial"/>
        <b/>
        <color rgb="FF000000"/>
        <sz val="9.0"/>
      </rPr>
      <t>NEMAM</t>
    </r>
    <r>
      <rPr>
        <rFont val="Calibri, Arial"/>
        <color rgb="FF000000"/>
        <sz val="9.0"/>
      </rPr>
      <t xml:space="preserve"> e </t>
    </r>
    <r>
      <rPr>
        <rFont val="Calibri, Arial"/>
        <b/>
        <color rgb="FF000000"/>
        <sz val="9.0"/>
      </rPr>
      <t>PROAD</t>
    </r>
    <r>
      <rPr>
        <rFont val="Calibri, Arial"/>
        <color rgb="FF000000"/>
        <sz val="9.0"/>
      </rPr>
      <t xml:space="preserve"> que definam a situação das obras paralisadas, conforme Anexo deste relatório, de modo a minimizar os prejuízos causados a esta Instituição.</t>
    </r>
  </si>
  <si>
    <t>NEMAM E PROAD</t>
  </si>
  <si>
    <t xml:space="preserve">Manifestação – NEMAM (Fonte: Processo 23082.023164/2014-51): A UFPRE possuía duas obras ou conjunto de obras paralisadas. A construção da biblioteca setorial e o remanescente de obras do contrato da Macrobase.
Diante disso, o NEMAM procedeu ao devidos encaminhamentos para que os referidos objetos fossem licitados. Assim, foi realizado certame para a conclusão das obras acima. A Concorrência 03/2014, para a conclusão das obras da Macrobase e a Concorrência 04/2014, para a conclusão das obras da biblioteca.
O NEMAM procedeu ao devidos encaminhamento para que os referidos objetos fossem licitados. Assim, foi realizado certame para a conclusão das obras acima. A Concorrência 03/2014, para a conclusão das obras da Macrobase e a Concorrência 04/2014, para a conclusão das obras da biblioteca.
 Prazo de Atendimento: Já aplicado
 Posição em: 06/11/2014
Manifestação – PROAD (Fonte: Processo 23082.023166/2014-41): Para atendimento da recomendação em tela a PROAD solicitou pronunciamento da GCF (processo 23082.023166/2014-41), a qual apresentou os esclarecimentos a seguir:
“Informamos que, conforme apontado pela Auditoria, ao criar a macrofunção SIAFI 02.11.07, item 3.3.1 (folha 02), a baixa da conta 14211.91.00 – Obras em Andamento só poderá ser efetuada após a devida formalização do documento de entrega da obra.
Também conforme outras recomendações do Controle Interno, o registro dos bens imóveis, resultantes da conclusão das obras em andamento, devem ser devidamente atualizados no sistema SPIUNET, pela Divisão de Acompanhamento Patrimonial – DAP, que deverá comunicar a este Departamento de Contabilidade para que seja registrada a baixa dos itens patrimoniais.
O último pronunciamento formal da NEMAM apresentando a documentação comprobatória e o valor das obras concluídas, data de 31/12/2013, pelo Memorando nº 72/2013 – NEMAM (folhas 07 e 08) e do qual este Departamento de Contabilidade, tempestivamente, procedeu com as baixas das obras em andamento, conforme documentos do SIAFI em anexo (folhas 09 a 15).
Portanto, ratificamos que, formalmente, não houve em 2014, nenhuma solicitação de baixa contábil das obras, nem por parte da DAP, nem por parte da NEMAM. Logo, não há procedimento contábil a ser executado”.
 Prazo de Atendimento: Não se aplica
Posição em: 15/12/2014
</t>
  </si>
  <si>
    <t xml:space="preserve">Inicialmente, esclarece-se que a recomendação em comento refere-se apenas às obras que se encontravam paralisadas na ocasião da elaboração do Relatório de Auditoria Interna nº 01/2014. O solicitado na recomendação foi o posicionamento do gestor quanto a essa situação. Portanto, os esclarecimentos prestados pela GCF, para subsidiar a PROAD, não se aproveitam para a presente recomendação. 
Por outro lado, a NEMAM, que também foi indagada acerca deste assunto, já adotou providências para as obras que estavam paralisadas, as quais foram devidamente comprovadas e ratificadas por outras fontes (2014NL000634 e Memo.066/2015-NEMAM, de 05/05/2015). Dessa forma, entende-se como atendida a recomendação.
</t>
  </si>
  <si>
    <r>
      <rPr>
        <rFont val="Calibri, Arial"/>
        <color rgb="FF000000"/>
        <sz val="9.0"/>
      </rPr>
      <t xml:space="preserve">Recomenda-se ao </t>
    </r>
    <r>
      <rPr>
        <rFont val="Calibri, Arial"/>
        <b/>
        <color rgb="FF000000"/>
        <sz val="9.0"/>
      </rPr>
      <t>NEMAM</t>
    </r>
    <r>
      <rPr>
        <rFont val="Calibri, Arial"/>
        <color rgb="FF000000"/>
        <sz val="9.0"/>
      </rPr>
      <t xml:space="preserve">, </t>
    </r>
    <r>
      <rPr>
        <rFont val="Calibri, Arial"/>
        <b/>
        <color rgb="FF000000"/>
        <sz val="9.0"/>
      </rPr>
      <t>DAP</t>
    </r>
    <r>
      <rPr>
        <rFont val="Calibri, Arial"/>
        <color rgb="FF000000"/>
        <sz val="9.0"/>
      </rPr>
      <t xml:space="preserve"> e </t>
    </r>
    <r>
      <rPr>
        <rFont val="Calibri, Arial"/>
        <b/>
        <color rgb="FF000000"/>
        <sz val="9.0"/>
      </rPr>
      <t>GCF</t>
    </r>
    <r>
      <rPr>
        <rFont val="Calibri, Arial"/>
        <color rgb="FF000000"/>
        <sz val="9.0"/>
      </rPr>
      <t xml:space="preserve"> que articulem entendimento conjunto para identificar e/ou regularizar a situação das obras que se encontram SEM INFORMAÇÕES no levantamento realizado pela GCF e NEMAM, conforme Anexo deste relatório.</t>
    </r>
  </si>
  <si>
    <t>NEMAM, DAP E GCF</t>
  </si>
  <si>
    <t xml:space="preserve">•        Manifestação do Núcleo de Engenharia, Meio Ambiente e Manutenção - NEMAM (Fonte: Processo 23082.023164/2014-51):
Embora sugestão da Audin nesta SA, o NEMAM já havia atualizado a GCF e DAP com a informação das obras, às folhas 15 e 16, que estavam “em andamento” e que foram concluídas, com seus respectivos termos definitivos. 
Reitero da importância em notificar os responsáveis (DELOGS/Fiscais/Gestores), pois, eventualmente eles podem ter emitidos os respectivos termos, no entanto sem que tivessem arquivado na então PROPLAN ou DSMI , ou possuírem outras informações. 
Providências a serem Implementadas: Todas as ações para levantamento das informações pelo NEMAM, já foram tomadas. 
Situação em: A situação das obras “sem informações” permanece sem que aja (SIC) condições, em função da documentação e informação disponíveis, para modificá-la.
Posição em: 25/07/2017.
Posteriormente, com vistas a subsidiar os trabalhos de monitoramento das recomendações produzidas no RA 01/2014-AUDIN, bem como atualizar as informações contidas no Anexo do citado Relatório, foram encaminhadas novas solicitações de auditoria aos setores desta IFES que realizam ou já realizaram obras e/ou serviços de engenharia na UFRPE (SA's nºs 17, 18 e 19, emitidas em 07/05/2018, e destinadas ao DELOGS, NEMAM e UACSA, respectivamente), nas quais foram solicitadas, dentre outras informações, a situação das obras, nos seguintes termos: I- concluída com Termo de Recebimento Definitivo da Obra; II- concluída sem Termo de Recebimento da Obra; III- em execução; IV- paralisada; ou V- Termo de Recebimento Provisório. Dos setores consultados, houve pronunciamento do NEMAM, que apresentou informações atualizadas e complementares às prestadas pela GCF sobre a situação das obras em andamento (vide Anexo desta Nota Técnica). 
•        Manifestação da Divisão de Administração Patrimonial - DAP (Processo do PPP: 23082.023162/2014-62):
O gestor não apresentou manifestação até a data de encerramento desta Nota Técnica. 
•        Manifestação da Gerência de Contabilidade e Finanças - GCF (Fonte: Memo. 068/2018-GCF, de 26/04/2018 e e-mail de 04/05/2018) 
Embora o gestor não tenha respondido ao Plano de Providências Permanente - PPP, constante do Processo 23082.023165/2014-04, atendeu à SA 40/2017, de 06/07/2017, apresentando informações contábeis atualizadas com relação à situação da conta de "Obras em Andamento" (conta atual: 123210601), e vinculando tais informações ao último Inventário de Bens Imóveis desta IFES, o do exercício de 2016. 
As informações fornecidas pela GCF foram adaptadas por esta AUDIN e anexadas às SA's nºs 17, 18 e 19, mencionadas anteriormente, e fazem parte do Anexo da presente Nota Técnica.
ANÁLISE DA AUDITORIA INTERNA:
Em análise ao novo levantamento sobre a situação das obras em andamento da UFRPE, realizado pela GCF e complementado pelo NEMAM (ANEXO), temos algumas considerações a fazer:
- Em diversas obras que constam do Inventário de Bens Imóveis de 2016, no status de obras em andamento, observa-se a ausência de identificação da sua situação, seja por parte da GCF ou do NEMAM. Devido a isso não há como afirmar se a obra foi: concluída com Termo de Recebimento Definitivo; concluída sem Termo de Recebimento; em execução; paralisada; ou com Termo de Recebimento Provisório (vide, na planilha do ANEXO desta Nota Técnica, os destaques na cor amarela);
- Presença de obras concluídas, porém sem o Termo de Recebimento Definitivo ou com o Termo de Recebimento Provisório. Ressalta-se que o documento que autoriza a Gerência de Contabilidade e Finanças a proceder à baixa contábil da conta de “Obras em Andamento” é o Termo de Recebimento Definitivo. Sem esse termo, a obra permanecerá na situação de “em andamento” (vide, na planilha do ANEXO desta NT, os destaques na cor laranja).
Tendo em vista o tempo decorrido da formulação da presente recomendação; e a permanência da situação de obras já concluídas e ainda mantidas na conta contábil de “Obras em Andamento” (atual conta: 123210601); e também observando o que preceitua o artigo 73 da Lei de Licitações – Lei 8.666/93, considera-se encerrada a recomendação em discussão, sendo substituída por nova recomendação, a de nº 7, adiante apresentada. 
Para maiores informações sobre este assunto, sugerimos consultar a manifestação do NEMAM e análise da AUDIN presentes na constatação 5 - recomendação 1, abordadas na presente Nota Técnica.
</t>
  </si>
  <si>
    <t xml:space="preserve">Em análise ao novo levantamento sobre a situação das obras em andamento da UFRPE, realizado pela GCF e complementado pelo NEMAM (ANEXO), temos algumas considerações a fazer:
- Em diversas obras que constam do Inventário de Bens Imóveis de 2016, no status de obras em andamento, observa-se a ausência de identificação da sua situação, seja por parte da GCF ou do NEMAM. Devido a isso não há como afirmar se a obra foi: concluída com Termo de Recebimento Definitivo; concluída sem Termo de Recebimento; em execução; paralisada; ou com Termo de Recebimento Provisório (vide, na planilha do ANEXO desta Nota Técnica, os destaques na cor amarela);
- Presença de obras concluídas, porém sem o Termo de Recebimento Definitivo ou com o Termo de Recebimento Provisório. Ressalta-se que o documento que autoriza a Gerência de Contabilidade e Finanças a proceder à baixa contábil da conta de “Obras em Andamento” é o Termo de Recebimento Definitivo. Sem esse termo, a obra permanecerá na situação de “em andamento” (vide, na planilha do ANEXO desta NT, os destaques na cor laranja).
Tendo em vista o tempo decorrido da formulação da presente recomendação; e a permanência da situação de obras já concluídas e ainda mantidas na conta contábil de “Obras em Andamento” (atual conta: 123210601); e também observando o que preceitua o artigo 73 da Lei de Licitações – Lei 8.666/93, considera-se encerrada a recomendação em discussão, sendo substituída por nova recomendação, a de nº 7, adiante apresentada. 
Para maiores informações sobre este assunto, sugerimos consultar a manifestação do NEMAM e análise da AUDIN presentes na constatação 5 - recomendação 1, abordadas na presente Nota Técnica.
</t>
  </si>
  <si>
    <r>
      <rPr>
        <rFont val="Calibri, Arial"/>
        <color rgb="FF000000"/>
        <sz val="9.0"/>
      </rPr>
      <t xml:space="preserve">Recomenda-se à </t>
    </r>
    <r>
      <rPr>
        <rFont val="Calibri, Arial"/>
        <b/>
        <color rgb="FF000000"/>
        <sz val="9.0"/>
      </rPr>
      <t>CATF/PROAD</t>
    </r>
    <r>
      <rPr>
        <rFont val="Calibri, Arial"/>
        <color rgb="FF000000"/>
        <sz val="9.0"/>
      </rPr>
      <t xml:space="preserve"> acrescentar aos contratos de locação de imóveis desta IFES cláusula contratual que preveja a ocorrência de indenização devido às benfeitorias úteis e necessárias realizadas pela UFRPE em imóveis de terceiros, nos termos do Art. 35 da Lei 8.245/91.</t>
    </r>
  </si>
  <si>
    <t xml:space="preserve">Ao tomar conhecimento da última Nota Técnica (NT 03/2015, de 30/07/2015) que tratou sobre o monitoramento da presente recomendação, constante do RA 01/2014, o gestor apresentou a seguinte manifestação: 
Em resposta ao item 2.7 da Nota Técnica nº 03/2015/AUDIN/CONSU/UFRPE, informamos que os termos de contratos elaborados por esta Coordenadoria de Acompanhamento Técnico-Financeiro são baseados nos modelos disponibilizados no Portal da Advocacia-Geral da União, conforme o objeto da contratação. 
No caso do Contrato nº 18/2014, referente à locação do imóvel situado na Avenida Benigno Cordeiro Galvão, 934, Jaguaribe, Itamaracá/PE, adotamos o modelo de contrato de locação de imóvel (locador pessoa física - versão abril/2012) da Consultoria Jurídica da União no Estado de São Paulo - CJU/SP, o qual dispõe no item 5.1:
5.1 As benfeitorias necessárias introduzidas pela LOCATÁRIA, ainda que não autorizadas pelo LOCADOR, bem como as úteis, desde que autorizadas, serão indenizáveis e permitem o exercício do direito de retenção, de acordo com o artigo 35 da Lei nº 8.245, de 1991, e o artigo 578 do Código Civil.
A primeira minuta do contrato de locação de imóvel nº 18/2014 (fls.41/44 do PA 23082.024933/2013-58) não foi aceita pelo locador, que solicitou várias alterações, dentre elas a retirada do item 5.1 mencionado acima (fls. 46/48 do PA 23082.024933/2013-58).
Diante da solicitação do locador, e considerando o disposto no art. 62, § 3º, inciso I, da Lei nº 8.666, de 1993, o processo da contratação foi submetido à PJ, que opinou no sentido da regularidade da nova minuta de contrato, com as alterações efetuadas (PARECER Nº 128/2014 PJ - UFRPE/PGF/AGU - fls. 63/64v do PA 23082.024933/2013-58).
Em relação à análise da Unidade de Auditoria Interna, informamos que a ausência de previsão no contrato de locação nº 18/2014 para as benfeitorias introduzidas pela UFRPE no imóvel locado não constitui uma omissão, nem gera dúvidas ou obscuridades, posto que o art. 35 da Lei nº 8.245, de 1991, que dispõe sobre as locações de imóveis urbanos e os procedimentos a elas pertinentes, é bastante preciso e claro.
(Fonte: Memorando 229/2015 - PROAD, de 21/08/2015)
</t>
  </si>
  <si>
    <t xml:space="preserve">Em sua fala, o gestor alega e comprova que inicialmente constava da minuta do contrato cláusula explícita que previa a indenização das benfeitorias úteis e necessárias, todavia, devido ao processo de negociação com a proprietária, foram realizadas alterações na citada minuta, desconsiderando a cláusula de indenização, sendo submetidas na época à apreciação da Procuradoria Jurídica desta IFES, que opinou pela regularidade da minuta.
Esclarece-se, como já dito em outro momento, que esta AUDIN recomendou a inclusão expressa no contrato de cláusula que tratasse da indenização de benfeitorias úteis e necessárias, com o objetivo de proporcionar maior clareza na execução contratual, além de facilitar a atuação do fiscal do contrato, que não precisaria recorrer à Lei nº 8.245/1991 para o fiel cumprimento da fiscalização. 
Na análise desta AUDIN o contrato foi omisso, no que se refere à previsão explícita de indenização das benfeitorias úteis e necessárias, todavia concordamos que esta lacuna é suprida pela Lei nº 8.245/1991, que em seu art. 35 dispõe " Salvo expressa disposição contratual em contrário, as benfeitorias necessárias introduzidas pelo locatário, ainda que não autorizadas pelo locador, bem como as úteis, desde que autorizadas, serão indenizáveis e permitem o exercício do direito de retenção". (grifo nosso).
Adicionalmente, reconhece-se que não se pode alegar o desconhecimento da lei como justificativa para o seu não cumprimento, no caso em tela, o adequado desempenho na fiscalização do contrato, quando da necessidade de providências para o ressarcimento de despesas necessárias com o imóvel locado. 
Diante disso, e também por não ter havido “expressa disposição contratual em contrário” quanto à indenização das benfeitorias (art. 35 da Lei nº 8.245/1991), acata-se a argumentação apresentada pela PROAD e considera-se cancelada a recomendação em comento, embora fique o "alerta" para que em outras contratações de locação, por parte desta IFES, haja previsão explícita de cláusula que contemple uma possível indenização, objetivando a melhor execução contratual.
</t>
  </si>
  <si>
    <r>
      <rPr>
        <rFont val="Calibri, Arial"/>
        <color rgb="FF000000"/>
        <sz val="9.0"/>
      </rPr>
      <t>Recomenda-se ao professor responsável pela</t>
    </r>
    <r>
      <rPr>
        <rFont val="Calibri, Arial"/>
        <b/>
        <color rgb="FF000000"/>
        <sz val="9.0"/>
      </rPr>
      <t xml:space="preserve"> Base Avançada de Pesquisas Marinhas de Itamaracá</t>
    </r>
    <r>
      <rPr>
        <rFont val="Calibri, Arial"/>
        <color rgb="FF000000"/>
        <sz val="9.0"/>
      </rPr>
      <t xml:space="preserve"> que agilize, junto ao Instituto de Pesquisas e Preservação Ambiental Oceanário de Pernambuco, a realização dos serviços de reforma do telhado onde funciona o Laboratório de peixes ornamentais da Base Avançada de Pesquisas Marinhas de Itamaracá, considerando a urgência que a situação requer, devido ao risco iminente à segurança dos alunos e servidores da UFRPE.</t>
    </r>
  </si>
  <si>
    <t>BASE DE  ITAMARACÁ</t>
  </si>
  <si>
    <t xml:space="preserve">Foram disponibilizadas pelo gestor, via e-mail de 21/07/2015, fotos das instalações do Oceanário que comprovam a aplicação das telhas no local.
Prazo de Atendimento: Não se aplica
</t>
  </si>
  <si>
    <t>Considerando a providência adotada pela Unidade, devidamente comprovada, entende-se como atendida a recomendação.</t>
  </si>
  <si>
    <r>
      <rPr>
        <rFont val="Calibri, Arial"/>
        <color rgb="FF000000"/>
        <sz val="9.0"/>
      </rPr>
      <t xml:space="preserve">Recomenda-se à </t>
    </r>
    <r>
      <rPr>
        <rFont val="Calibri, Arial"/>
        <b/>
        <color rgb="FF000000"/>
        <sz val="9.0"/>
      </rPr>
      <t>Reitoria</t>
    </r>
    <r>
      <rPr>
        <rFont val="Calibri, Arial"/>
        <color rgb="FF000000"/>
        <sz val="9.0"/>
      </rPr>
      <t xml:space="preserve"> e ao responsável pela </t>
    </r>
    <r>
      <rPr>
        <rFont val="Calibri, Arial"/>
        <b/>
        <color rgb="FF000000"/>
        <sz val="9.0"/>
      </rPr>
      <t>Base Avançada de Pesquisas Marinhas de Itamaracá</t>
    </r>
    <r>
      <rPr>
        <rFont val="Calibri, Arial"/>
        <color rgb="FF000000"/>
        <sz val="9.0"/>
      </rPr>
      <t xml:space="preserve"> que promova a suspensão provisória da utilização do espaço onde funciona o Laboratório de peixes ornamentais da Base Avançada de Pesquisas Marinhas de Itamaracá, por alunos e servidores da UFRPE, até o término da reforma do telhado daquele local, tendo em vista o risco iminente de desabamento.</t>
    </r>
  </si>
  <si>
    <t>REITORIA E BASE DE ITAMARACÁ</t>
  </si>
  <si>
    <t xml:space="preserve">Foram disponibilizadas pelo responsável da Base Avançada de Pesquisas Marinhas de Itamaracá, via e-mail de 21/07/2015, fotos das instalações do Laboratório de peixes ornamentais da Base Avançada de Pesquisas Marinhas de Itamaracá (Oceanário) que comprovam a aplicação das telhas no local. Dessa forma, entende-se desnecessário o atendimento da presente recomendação.
Prazo de Atendimento: Não se aplica
</t>
  </si>
  <si>
    <t>Considerando a providência adotada pela Unidade, devidamente comprovada, entende-se como desnecessário o atendimento da recomendação.</t>
  </si>
  <si>
    <t>Que a UFRPE disponibilize todos os normativos internos no Portal da instituição de modo a dar ampla divulgação às normas instituídas pela mesma, bem como facilite o acesso aos sítios paralelos criados pelos diversos setores da UFRPE, de modo a melhorar o sistema de comunicação e informação da instituição.</t>
  </si>
  <si>
    <t>A UFRPE já providenciou a disponibilização de documentos oficiais da Secretaria Geral dos Conselhos na página oficial, estando a mesma atualizandio a digitalização daquela documentação mais antiga, para atualizar a referida página.</t>
  </si>
  <si>
    <t>NT 02/2017</t>
  </si>
  <si>
    <t>Tendo em vista a inserção no sítio eletrônico da Secretaria Geral dos Conselhos, das resoluções e normativos aprovados pelos Conselhos Superiores da UFRPE, consideramos atendida a recomendação.</t>
  </si>
  <si>
    <t>Ausência de análise e aprovação ou rejeição da prestação de contas de suprimentos de fundos, por parte do ordenador de despesa.</t>
  </si>
  <si>
    <t>Que a Gerência de Contabilidade e Finanças implemente providências visando incluir à análise com a devida aprovação ou rejeição pelo ordenador de despesas nos processos de prestação de contas dos agentes supridos.</t>
  </si>
  <si>
    <t>Esta Gerência de Contabilidade e Finanças já está incluindo nos processos de prestações de contas formulário para análise e aprovação ou rejeição das contas apresentadas pelos supridos. Anexamos cópia do referido formulário (fls. 31 e 32 deste).</t>
  </si>
  <si>
    <t>NOTA TÉCNICA Nº 01/2015/AUDIN/CONSU/UFRPE</t>
  </si>
  <si>
    <t>Tendo sido apresentado os formulários de análise e aprovação ou rejeição da prestação de contas de dois processos de suprimento de fundos, esta AUDIN considera atendida a recomendação.</t>
  </si>
  <si>
    <t>A GCF já vem subordinando todos os processos de Prestação de Contas à devida, aprovação ou não da Administração Superior, conforme documento em anexo (Doc. 1).</t>
  </si>
  <si>
    <t>NT 11/2017</t>
  </si>
  <si>
    <t>Foram analisados todos os processos de suprimento de fundos executados em 2017, até o dia 05 de outubro, e foi verificado que a GCF passou a solicitar “Aprovação” da prestação de contas dos gastos com Suprimento de Fundos ao Ordenador de Despesas. Recomendação, portanto, atendida.</t>
  </si>
  <si>
    <t>Despesas realizadas em finais de semana.</t>
  </si>
  <si>
    <t>Que a Gerência de Contabilidade e Finanças – GCF, passe a implementar ações visando à observância da legislação concernente ao uso do suprimento de fundos, via CPGF, em dias não úteis, estipulando exceção admissível em situação excepcional devidamente justificada tanto pelo suprido quanto pela autoridade concessora.</t>
  </si>
  <si>
    <t xml:space="preserve">A GCF já vem orientando os agentes supridos quanto à vedação de execução de gastos em dias não úteis, conforme documento anexo (Doc. 2).
</t>
  </si>
  <si>
    <t>Foram analisados todos os processos de Suprimento de Fundos executados neste ano de 2017, até a data de 05/10/2017, de modo que foi identificado apenas um caso em que o gasto realizado por Suprimento de Fundos, inicialmente, fora demonstrado pelo suprido como despesa realizada em final de semana. O controle primário da GCF identificou o referido caso e solicitou esclarecimentos ao suprido, que prestou os devidos esclarecimentos. Verifica-se, que a GCF tem orientado os supridos e controlado a execução de despesas por Suprimento de Fundos em dias não úteis. Considera-se, portanto, que a recomendação foi atendida.</t>
  </si>
  <si>
    <t>Despesas realizadas por meio de suprimento de fundos, as quais seriam passíveis de planejamento.</t>
  </si>
  <si>
    <t>Que a GCF adote os mecanismos necessários para que haja maior observância do material ou serviço solicitado e  que os referidos pedidos tenham caráter de excepcionalidade conforme os ditames legais que regulam o tema, evitando-se assim a realização de despesas realizadas por meio de suprimento de fundos, sendo as mesmas seriam passíveis de planejamento ou através do processo normal de compra.</t>
  </si>
  <si>
    <t xml:space="preserve">A GCF ao analisar os processos de concessão de suprimento de fundos tem buscado verificar a adequação dos pedidos com a legislação pertinente por meio da exigência de prévia consulta ao almoxarifado (nos casos de aquisição de material) e ao DELOGS (nos casos de prestação de serviços). Além disso, conforme se pode verificar no Doc. 3 essa atuação da GCF tem impactado significativamente no volume de recursos executados via suprimento de fundos.
Vale salientar que a liberação de crédito para suprimento de fundos, não deve estar condicionada à verificação da característica do gasto em ser planejável e sim com a situação de excepcionalidade, podendo haver itens inicialmente passíveis de planejamento, mas por conta de situação excepcional alegada pelo setor solicitante, estarem aptos a serem adquiridos via suprimento de fundos.
</t>
  </si>
  <si>
    <t>Foram analisados todos os gastos realizados por suprimento de fundos executados até 05/10/2017 e o procedimento afirmado pelo Gestor foi verificado nos referidos processos. De fato, houve uma redução nos gastos realizados através de suprimento de fundos pela UFRPE, à medida que os supridos passaram a consultar o almoxarifado quanto à existência do material requerido. Recomendação atendida.</t>
  </si>
  <si>
    <t>Rasura no Memorando de Prestação de Contas.</t>
  </si>
  <si>
    <t xml:space="preserve">Que a GCF passe a implementar o mais rápido possível o material didático de cunho orientativo aos agentes supridos com observância do cumprimento da Portaria Normativa n.º 05, da SLTI/MPOG, e demais instrumentos legais e normativos vigentes, inclusive prevendo a vedação de rasuras nos documentos processuais. </t>
  </si>
  <si>
    <t xml:space="preserve">A GCF emite em todos os processos de concessão de suprimento de fundos comunicado aos supridos com as primeiras orientações quanto à utilização e prestação de contas (Documento 2 ). Além de prestar esclarecimentos e orientações diretamente aos servidores envolvidos, pessoalmente ou via telefone, e-mail.
A partir da constatação da AUDIN, a GCF intensificou ainda mais a análise documental dos processos, não permitindo rasuras que comprometam a análise contábil.
</t>
  </si>
  <si>
    <t xml:space="preserve">A GCF têm expedido informativos para os supridos acerca da concessão de suprimento de fundos e da prestação de contas. Ademais, disponibiliza no site: https://sites.google.com/site/ufrpegcf/dp-contabilidade/suprimento-de-fundos, normas e modelos de documentos para utilização de suprimento de fundos na UFRPE.
Foram analisados todos os processos de suprimento de fundos executados em 2017, até o dia 05/10/2017, de modo que não foram identificadas rasuras que prejudicassem a tramitação dos processos administrativos para concessão e/ou prestação de contas referentes à suprimento de fundos.
Considera-se, portanto, que a recomendação foi atendida.
</t>
  </si>
  <si>
    <t>Ausência de padronização nos procedimentos de gestão e fiscalização das obras/serviços de engenharia da UFRPE.</t>
  </si>
  <si>
    <t>Recomenda-se que a UFRPE padronize os procedimentos de fiscalização de suas obras/serviços de engenharia através de setor(es) que detenham conhecimento das recomendações/deliberações produzidas anteriormente pelos órgãos de controle.</t>
  </si>
  <si>
    <t>NT 08/2017</t>
  </si>
  <si>
    <t>A estrutura organizacional de fiscalização de obras/serviços de engenharia da UFRPE é descentralizada, de modo que o NEMAM e o SEMAM promovem a gestão de obras/serviços de engenharia na Universidade (de forma descentralizada). Cada setor é responsável pela gestão das obras/serviços de engenharia sob sua responsabilidade e, portanto, adota procedimentos de controle próprios. Entretanto, verifica-se que em ambos setores há gestores, ou assessor, responsáveis pela concepção, execução e fiscalização de obras/serviços de engenharia, os quais são conhecedores das recomendações e/ou deliberações dos órgãos de controle relativas às obras (ou serviços de engenharia) da UFRPE. Assim sendo, esta AUDIN cancelará esta recomendação, haja vista que a descentralização da fiscalização de obras/serviços de engenharia, além de ser a estrutura organizacional estabelecida na UFRPE, há atualmente gestores, ou assessor, nos setores responsáveis pela fiscalização das obras (e de serviços de engenharia) conhecedores das recomendações/deliberações expedidas por órgãos de controle.</t>
  </si>
  <si>
    <t>Ausência de análise nas prestações de contas de Convênios;contratos firmados com a FADURPE.</t>
  </si>
  <si>
    <t>Que a UFRPE reestruture a CAPCONT, de forma que dê condições à mesma para eliminar o passivo existente de prestações de Contas de recursos geridos pela FADURPE sem as devidas análises.</t>
  </si>
  <si>
    <t>Tendo em vista última análise realizada pela AUDIN no Relatório nº 04/2016, constatação nº 01 do item 4.1, a qual apresentou recomendação no mesmo sentido, cancelaremos o monitoramento desta recomendação e acompanharemos apenas a do Relatório nº 04/2016.</t>
  </si>
  <si>
    <t>Ausência de atos administrativos em processos licitatórios</t>
  </si>
  <si>
    <r>
      <rPr>
        <rFont val="Calibri, Arial"/>
        <color rgb="FF000000"/>
        <sz val="9.0"/>
      </rPr>
      <t>1)</t>
    </r>
    <r>
      <rPr>
        <rFont val="Calibri"/>
        <color rgb="FF000000"/>
        <sz val="12.0"/>
      </rPr>
      <t xml:space="preserve"> Que a </t>
    </r>
    <r>
      <rPr>
        <rFont val="Calibri"/>
        <b/>
        <color rgb="FF000000"/>
        <sz val="12.0"/>
      </rPr>
      <t>Coordenação de Licitação</t>
    </r>
    <r>
      <rPr>
        <rFont val="Calibri"/>
        <color rgb="FF000000"/>
        <sz val="12.0"/>
      </rPr>
      <t xml:space="preserve"> efetue revisões regulares nos processos licitatórios para checar a sua completude, certificando-se que os editais definitivos e seus anexos estão devidamente assinados e rubricados pela autoridade competente.</t>
    </r>
  </si>
  <si>
    <t>CL</t>
  </si>
  <si>
    <t xml:space="preserve">Não compete a Coordenadoria de Licitação realizar revisões regulares nos processos licitatórios para averiguar se estão assinados e rubricados, haja vista, tal prerrogativa é exclusiva do pregoeiro que foi indicado para executar o certame licitatório. Destarte, os processos administrativos 23082.018360/2013-23, 23082.002421/2013-31, 23082.006775/2013-54 e 23082.003961/2015-01; referem-se à modalidade de Pregão Eletrônico.
Ademais, em plena era da tecnologia e informação, o instrumento convocatório publicado no portal comprasnet vincula o pregoeiro responsável pelo pregão eletrônico por meio de chave de identificação e de senha, pessoal e intransferível, com fulgor no art. 3º, caput e § 1º, do Decreto nº 5.450/2005, infratranscrito:
Art. 3º  Deverão ser previamente credenciados perante o provedor do sistema eletrônico a autoridade competente do órgão promotor da licitação, o pregoeiro, os membros da equipe de apoio [grifo nosso] e os licitantes que participam do pregão na forma eletrônica.
§ 1º  O credenciamento dar-se-á pela atribuição de chave de identificação e de senha, pessoal e intransferível, para acesso ao sistema eletrônico [grifo nosso]. (Decreto nº 5.450/2005).
Quando a Coordenadoria de Licitação indica um pregoeiro para executar determinado pregão eletrônico, implicitamente entende-se que tal pregoeiro irá observar o preconizado na legislação com destaque para a seguinte informação:
Art. 11.  Caberá ao pregoeiro, em especial:
I - coordenar o processo licitatório;
[...]
XI - encaminhar o processo devidamente instruído [grifo nosso] à autoridade superior e propor a homologação. (Decreto nº 5.450/2005).
Outrossim, devem ser nomeados como pregoeiros e equipe de apoio servidores do quadro permanente desta Universidade e que possuam perfil adequado para desempenhar tais atividades. Citar-se-á ipsis litteris o quê descreve o Decreto nº 5.450/2005:
Art. 10.  As designações do pregoeiro e da equipe de apoio devem recair nos servidores do órgão ou entidade promotora da licitação [grifo nosso], ou de órgão ou entidade integrante do SISG.
[...]
§ 4º  Somente poderá exercer a função de pregoeiro o servidor ou o militar que reúna qualificação profissional e perfil adequados [grifo nosso], aferidos pela autoridade competente. (Decreto nº 5.450/2005).
Vale salientar que, os pregoeiros novatos deverão realizar um Curso de Formação de Pregoeiros, principalmente, os promovidos por escolas públicas: ENAP e ESAF, antes de executar qualquer pregão eletrônico com o objetivo de qualificar e esclarecer o servidor acerca dos deveres e obrigações das novas funções.
A obrigação de assinar e rubricar o instrumento convocatório está previsto no art. 40, § 1º, da Lei nº 8.666/1993, que normatiza as modalidades licitatórias: concorrência, tomada de preços, convite, concurso e leilão, com fulcro no art. 22, da Lei nº 8.666/1993.
Diante do exposto fica clarividente a exceção à modalidade de pregão eletrônico que possui legislação regulamentadora diferente das modalidades supracitadas, levando-nos a entender que a publicação do instrumento convocatório em portais oficiais por meio de certificado digital substitui perfeitamente a assinatura e rubrica apostas em papel previstas nas modalidades licitatórias presenciais.
Para tanto, veja-se o trecho preconizado pelo Decreto nº 5.450/2005:
Art. 17.  A fase externa do pregão, na forma eletrônica, será iniciada com a convocação dos interessados por meio de publicação de aviso, observados os valores estimados para contratação e os meios de divulgação a seguir indicados:
[...]
§ 3º  A publicação referida neste artigo poderá ser feita em sítios oficiais da administração pública, na internet, desde que certificado digitalmente [grifo nosso] por autoridade certificadora credenciada no âmbito da Infra-Estrutura de Chaves Públicas Brasileira - ICP-Brasil. (Decreto nº 5.450/2005).
Pelo supradelineado, esta Coordenadoria poderá orientar que os pregoeiros assinem e rubriquem o instrumento convocatório, contudo esclarece-se que a publicação através de certificado digital seja suficiente.
Providências a serem Implementadas:
Esta Coordenadoria elaborará um memorando circular para todos os pregoeiros orientando que eles assinem e rubriquem o instrumento convocatório, mesmo não concordando com este procedimento, haja vista, todos os pregoeiros possuem certificados digitais, TOKEN, preconizado no art. 17, caput e § 3º, do Decreto nº 5.450/2005.
Prazo de Atendimento: 29/07/2016.
Posteriormente foi solicitado por esta AUDIN, por meio da SA 42/2017, de 13/07/2017,  que fosse disponibilizada documentação comprobatória das providências que o gestor se comprometeu a adotar. Em atendimento, foi encaminhado o Memo. nº 18/2017-CL, de 19/07/2017, com as informações a seguir:
1. Em atenção a Solicitação de Auditoria nº 42/2017-AUDIN, que versa acerca do monitoramento de recomendações expedidas em relatórios de auditoria da AUDIN segue documentação comprobatória que cumpre integralmente a constatação 2 do RA 03/2016 da AUDIN.
2. A iniciativa por parte desta Coordenadoria foi a expedição de Memorando Circular nº 25/2016-CL, de 15 de junho de 2016, contendo orietações quanto à instrução processual inerente aos certames licitatórios. Complementarmente, no ato da indicação de Pregoeiro e Gestor de Compras, esta Coordenadoria fez menção ao memorando supracitado.
3. Esta Coordenadoria elaborou um modelo de lista de verificação para nortear os Pregoeiros quanto à documentação necessária a integral instrução processual, principalmente, em relação à fase externa do processo licitatório.
(...)
(Fonte: Processo nº 23082.011389/2016-27 e Memo. nº 18/2017-CL, de 19/07/2017) 
</t>
  </si>
  <si>
    <t>07/07/2016 e 19/07/2017.</t>
  </si>
  <si>
    <t>NT  02/2018</t>
  </si>
  <si>
    <t xml:space="preserve">Embora se reconheça a segurança existente nos portais oficiais, por meio de certificado digital, utilizado no processo de pregão eletrônico, esclarece-se que o entendimento desta AUDIN com relação à aplicação do § 1º, art. 40 da Lei 8.666/93 (O original do edital deverá ser datado, rubricado em todas as folhas e assinado pela autoridade que o expedir, permanecendo no processo de licitação, e dele extraindo-se cópias integrais ou resumidas, para sua divulgação e fornecimento aos interessados) também se estende aos casos de pregão eletrônico, e respalda-se no próprio texto da Lei 10.520/2002, que instituiu essa modalidade de licitação, conforme transcrito a seguir:
Art. 8º  Os atos essenciais do pregão, inclusive os decorrentes de meios eletrônicos, serão documentados no processo respectivo, com vistas à aferição de sua regularidade pelos agentes de controle, nos termos do regulamento previsto no art. 2º.(grifo nosso).
Art. 9º  Aplicam-se subsidiariamente, para a modalidade de pregão, as normas da Lei nº 8.666, de 21 de junho de 1993. (grifo nosso).
Na manifestação analisada observou-se que, apesar das ressalvas apresentadas quanto à suposta necessidade de que os editais definitivos e seus anexos sejam devidamente assinados e rubricados pela autoridade competente, o gestor expediu o Memorando Circular nº 25/2016-CL, de 15/07/2016, com orientações destinadas aos pregoeiros e equipe de apoio correspondente, acerca da instrução processual dos certames licitatórios desta IFES, das quais consta no item 1.1 do citado memorando o teor do ora recomendado por esta AUDIN.
Por outro lado, em complemento à manifestação do gestor em atendimento ao aqui recomendado, esta AUDIN realizou análises em 10 processos, aleatoriamente selecionados, relativos a despesas empenhadas no exercício de 2017 e com valores superiores a R$ 8.000,00, conforme descrito no quadro adiante, no qual foram examinadas questões pontuais atinentes ao atendimento de recomendações formuladas no RA 03/2016, também tratadas na presente Nota Técnica. 
</t>
  </si>
  <si>
    <r>
      <rPr>
        <rFont val="Calibri, Arial"/>
        <color rgb="FF000000"/>
        <sz val="9.0"/>
      </rPr>
      <t>2)</t>
    </r>
    <r>
      <rPr>
        <rFont val="Calibri"/>
        <color rgb="FF000000"/>
        <sz val="12.0"/>
      </rPr>
      <t xml:space="preserve"> Que a </t>
    </r>
    <r>
      <rPr>
        <rFont val="Calibri"/>
        <b/>
        <color rgb="FF000000"/>
        <sz val="12.0"/>
      </rPr>
      <t>Coordenação de Licitação</t>
    </r>
    <r>
      <rPr>
        <rFont val="Calibri"/>
        <color rgb="FF000000"/>
        <sz val="12.0"/>
      </rPr>
      <t xml:space="preserve"> oriente a equipe de pregoeiros quanto à necessidade de </t>
    </r>
    <r>
      <rPr>
        <rFont val="Calibri"/>
        <color rgb="FF000000"/>
        <sz val="11.0"/>
      </rPr>
      <t>consta</t>
    </r>
    <r>
      <rPr>
        <rFont val="Calibri"/>
        <color rgb="FF000000"/>
        <sz val="12.0"/>
      </rPr>
      <t>r em ata todos os atos decorrentes do processo licitatório.</t>
    </r>
  </si>
  <si>
    <t xml:space="preserve">Esta Coordenadoria esclarece que tal procedimento é exclusivo de cada pregoeiro, senão vejamos:
Art. 11.  Caberá ao pregoeiro, em especial:
I - coordenar o processo licitatório;
[...]
XI - encaminhar o processo devidamente instruído [grifo nosso] à autoridade superior e propor a homologação. (Decreto nº 5.450/2005).
Então, o pregoeiro indicado para executar o pregão eletrônico deverá cumprir a legislação naquilo que compete à norma seguinte:
Art. 30.  O processo licitatório será instruído com os seguintes documentos:
[...]
XII - comprovantes das publicações:
a) do aviso do edital;
b) do resultado da licitação;
c) do extrato do contrato; e
d) dos demais atos em que seja exigida a publicidade [grifo nosso], conforme o caso. (Decreto nº 5.450/2005).
Diante do exposto fica fulgente que tal responsabilidade é exclusiva do pregoeiro que está executando o pregão eletrônico predefinido.
Providências a serem Implementadas: 
Esta Coordenadoria elaborará um memorando circular para todos os pregoeiros orientando que registrem em ata através do chat, toda e qualquer negociação com os licitantes em atendimento ao princípio da transparência e ao princípio da publicidade.
Prazo de Atendimento: 29/07/2016.
Posteriormente foi solicitado por esta AUDIN, por meio da SA 42/2017, de 13/07/2017,  que fosse disponibilizada documentação comprobatória das providências que o gestor se comprometeu a adotar. Em atendimento, foi encaminhado o Memo. nº 18/2017-CL, de 19/07/2017, com as informações a seguir:
1. Em atenção a Solicitação de Auditoria nº 42/2017-AUDIN, que versa acerca do monitoramento de recomendações expedidas em relatórios de auditoria da AUDIN segue documentação comprobatória que cumpre integralmente a constatação 2 do RA 03/2016 da AUDIN.
2. A iniciativa por parte desta Coordenadoria foi a expedição de Memorando Circular nº 25/2016-CL, de 15 de junho de 2016, contendo orientações quanto à instrução processual inerente aos certames licitatórios. Complementarmente, no ato da indicação de Pregoeiro e Gestor de Compras, esta Coordenadoria fez menção ao memorando supracitado.
3. Esta Coordenadoria elaborou um modelo de lista de verificação para nortear os Pregoeiros quanto à documentação necessária a integral instrução processual, principalmente, em relação à fase externa do processo licitatório.
(...)
(Fonte: Processo nº 23082.011389/2016-27 e Memo. nº 18/2017-CL, de 19/07/2017) 
</t>
  </si>
  <si>
    <t>07/07/2017 e 19/07/2017.</t>
  </si>
  <si>
    <t>Na manifestação analisada e documentos comprobatórios examinados, observou-se que o gestor expediu o Memorando Circular nº 25/2016-CL, de 15/07/2016, com orientações destinadas aos pregoeiros e equipe de apoio correspondente, acerca da instrução processual dos certames licitatórios desta IFES, das quais consta no item 1.2 do citado memorando o teor do ora recomendado por esta AUDIN. Ademais, dos exames efetuados nos processos aleatoriamente selecionados e analisados por esta AUDIN, não foram mais identificadas falhas semelhantes. Desse modo, considera-se atendida a presente recomendação.</t>
  </si>
  <si>
    <r>
      <rPr>
        <rFont val="Calibri, Arial"/>
        <color rgb="FF000000"/>
        <sz val="9.0"/>
      </rPr>
      <t>3)</t>
    </r>
    <r>
      <rPr>
        <rFont val="Calibri"/>
        <color rgb="FF000000"/>
        <sz val="12.0"/>
      </rPr>
      <t xml:space="preserve"> Que a </t>
    </r>
    <r>
      <rPr>
        <rFont val="Calibri"/>
        <b/>
        <color rgb="FF000000"/>
        <sz val="12.0"/>
      </rPr>
      <t>Coordenação de Licitação</t>
    </r>
    <r>
      <rPr>
        <rFont val="Calibri"/>
        <color rgb="FF000000"/>
        <sz val="12.0"/>
      </rPr>
      <t xml:space="preserve"> oriente os pregoeiros para fazerem constar dos processos licitatórios, dentre outros documentos, os comprovantes de publicação no Diário Oficial da União do resultado da licitação. </t>
    </r>
  </si>
  <si>
    <t xml:space="preserve">Esta Coordenadoria esclarece que tal procedimento é exclusivo de cada pregoeiro, senão vejamos:
Art. 11.  Caberá ao pregoeiro, em especial:
I - coordenar o processo licitatório;
[...]
XI - encaminhar o processo devidamente instruído [grifo nosso] à autoridade superior e propor a homologação. (Decreto nº 5.450/2005).
Então, o pregoeiro indicado para executar o pregão eletrônico deverá cumprir a legislação naquilo que compete à norma seguinte:
Art. 30.  O processo licitatório será instruído com os seguintes documentos:
[...]
XII - comprovantes das publicações:
a) do aviso do edital;
b) do resultado da licitação [grifo nosso];
c) do extrato do contrato; e
d) dos demais atos em que seja exigida a publicidade, conforme o caso. (Decreto nº 5.450/2005).
Diante do exposto fica fulgente que tal responsabilidade é exclusiva do pregoeiro que está executando o pregão eletrônico predefinido.
Providências a serem Implementadas:
Esta Coordenadoria elaborará um memorando circular para todos os pregoeiros orientando que somente deem encaminhamento aos processos licitatórios após fixação do resultado de julgamento da licitação publicada no Diário Oficial da União.
Prazo de Atendimento: 29/07/2016.
Posteriormente foi solicitado por esta AUDIN, por meio da SA 42/2017, de 13/07/2017,  que fosse disponibilizada documentação comprobatória das providências que o gestor se comprometeu a adotar. Em atendimento, foi encaminhado o Memo. nº 18/2017-CL, de 19/07/2017, com as informações a seguir:
1. Em atenção a Solicitação de Auditoria nº 42/2017-AUDIN, que versa acerca do monitoramento de recomendações expedidas em relatórios de auditoria da AUDIN segue documentação comprobatória que cumpre integralmente a constatação 2 do RA 03/2016 da AUDIN.
2. A iniciativa por parte desta Coordenadoria foi a expedição de Memorando Circular nº 25/2016-CL, de 15 de junho de 2016, contendo orietações quanto à instrução processual inerente aos certames licitatórios. Complementarmente, no ato da indicação de Pregoeiro e Gestor de Compras, esta Coordenadoria fez menção ao memorando supracitado.
3. Esta Coordenadoria elaborou um modelo de lista de verificação para nortear os Pregoeiros quanto à documentação necessária a integral instrução processual, principalmente, em relação à fase externa do processo licitatório.
(...)
(Fonte: Processo nº 23082.011389/2016-27 e Memo. nº 18/2017-CL, de 19/07/2017) 
</t>
  </si>
  <si>
    <t>07/07/2017 e 19/07/2017</t>
  </si>
  <si>
    <t>NT 02/2018</t>
  </si>
  <si>
    <t>Na manifestação analisada e documentos comprobatórios examinados, observou-se que o gestor expediu o Memorando Circular nº 25/2016-CL, de 15/07/2016, com orientações destinadas aos pregoeiros e equipe de apoio correspondente, acerca da instrução processual dos certames licitatórios desta IFES, das quais consta no item 1.3 do citado memorando o teor do ora recomendado por esta AUDIN. Ademais, dos exames efetuados nos processos aleatoriamente selecionados e analisados por esta AUDIN, não foi mais identificada falha semelhante. Desse modo, considera-se atendida a presente recomendação.</t>
  </si>
  <si>
    <r>
      <rPr>
        <rFont val="Calibri, Arial"/>
        <color rgb="FF000000"/>
        <sz val="9.0"/>
      </rPr>
      <t>4)</t>
    </r>
    <r>
      <rPr>
        <rFont val="Calibri"/>
        <color rgb="FF000000"/>
        <sz val="12.0"/>
      </rPr>
      <t xml:space="preserve"> Que a </t>
    </r>
    <r>
      <rPr>
        <rFont val="Calibri"/>
        <b/>
        <color rgb="FF000000"/>
        <sz val="12.0"/>
      </rPr>
      <t>Coordenação de Licitação</t>
    </r>
    <r>
      <rPr>
        <rFont val="Calibri"/>
        <color rgb="FF000000"/>
        <sz val="12.0"/>
      </rPr>
      <t xml:space="preserve"> oriente os pregoeiros para fazerem constar dos processos licitatórios, dentre outros documentos, a comprovação da confirmação de concordância da Administração junto aos órgãos participantes quanto ao objeto a ser licitado.</t>
    </r>
  </si>
  <si>
    <t xml:space="preserve">Tal confirmação apontada por esta Unidade de Auditoria é realizada diretamente no sistema SIASGnet - IRP. Acontece que, discricionariamente qualquer servidor que possua acesso ao SIASGnet pode realizar o cadastro para ser Gestor de Compras para Gerenciar Intenção de Registro de Preços (IRP).
À época, precisamente no ano de 2013, esta Universidade realizou o primeiro pregão eletrônico no formato de registro de preços, e nesta ocasião foi solicitado junto a Administração Superior que providenciasse portaria designando servidores do quadro permanente para Gerenciar as IRP nos termos do art. 5º, caput, inciso II e inciso V; e, do art. 6º, inciso II, do Decreto nº 7.892/2013.
A portaria cuja esta Coordenadoria se refere é Portaria nº 746/2013-GR, de 6 de maio de 2013, conforme anexo. Destarte, diante da recomendação, nos próximos certames licitatórios, no formato de registro de preços, será acostada nos autos do processo licitatório tal portaria.
Aproveitando o ensejo, esclarece-se que esta Coordenadoria solicitou através do Processo Administrativo 23082.013070/2016-36, atualização, reformulação e inclusão de servidores para atuarem como Gestores de Compras do SIASGnet - IRP, no perfil de atuação Gerenciador e Participante, em substituição a portaria supramencionada.
Providências a serem Implementadas:
Esta Coordenadoria solicitou à Administração Superior portaria com atualização, reformulação e inclusão de servidores para atuarem como Gestores de Compras do SIASGnet - IRP, no perfil de atuação Gerenciador e Participante, bem como elaborará um memorando circular para todos os pregoeiros orientando que seja acostada nos autos dos processos licitatórios no formato de registro de preços a portaria com a indicação dos Gestores de Compras do SIASGnet - IRP no sentido de dirimir tal imbróglio.
Prazo de Atendimento: 29/07/2016.
Posteriormente foi solicitado por esta AUDIN, por meio da SA 42/2017, de 13/07/2017,  que fosse disponibilizada documentação comprobatória das providências que o gestor se comprometeu a adotar. Em atendimento, foi encaminhado o Memo. nº 18/2017-CL, de 19/07/2017, com as informações a seguir:
1. Em atenção a Solicitação de Auditoria nº 42/2017-AUDIN, que versa acerca do monitoramento de recomendações expedidas em relatórios de auditoria da AUDIN segue documentação comprobatória que cumpre integralmente a constatação 2 do RA 03/2016 da AUDIN.
2. A iniciativa por parte desta Coordenadoria foi a expedição de Memorando Circular nº 25/2016-CL, de 15 de junho de 2016, contendo orietações quanto à instrução processual inerente aos certames licitatórios. Complementarmente, no ato da indicação de Pregoeiro e Gestor de Compras, esta Coordenadoria fez menção ao memorando supracitado.
3. Esta Coordenadoria elaborou um modelo de lista de verificação para nortear os Pregoeiros quanto à documentação necessária a integral instrução processual, principalmente, em relação à fase externa do processo licitatório.
(...)
(Fonte: Processo nº 23082.011389/2016-27 e Memo. nº 18/2017-CL, de 19/07/2017) 
</t>
  </si>
  <si>
    <t>Na manifestação analisada e documentos comprobatórios examinados, observou-se que o gestor expediu o Memorando Circular nº 25/2016-CL, de 15/07/2016, com orientações destinadas aos pregoeiros e equipe de apoio correspondente, acerca da instrução processual dos certames licitatórios desta IFES, das quais consta nos itens 1.6 e 1.7 do citado memorando menção sobre listas de verificação preconizadas na Orientação Normativa/SEGES nº 2, de 06/06/2016. De uma dessas listas disponibilizadas pela Coordenação de Licitações foi identificado o item 8.3 contendo o teor do ora recomendado por esta AUDIN. Ademais, dos exames efetuados nos processos aleatoriamente selecionados e analisados por esta AUDIN, não foi mais identificada falha semelhante. Desse modo, considera-se atendida a presente recomendação.</t>
  </si>
  <si>
    <r>
      <rPr>
        <rFont val="Calibri, Arial"/>
        <color rgb="FF000000"/>
        <sz val="9.0"/>
      </rPr>
      <t>5)</t>
    </r>
    <r>
      <rPr>
        <rFont val="Calibri"/>
        <color rgb="FF000000"/>
        <sz val="12.0"/>
      </rPr>
      <t xml:space="preserve"> Que a </t>
    </r>
    <r>
      <rPr>
        <rFont val="Calibri"/>
        <b/>
        <color rgb="FF000000"/>
        <sz val="12.0"/>
      </rPr>
      <t>PROAD</t>
    </r>
    <r>
      <rPr>
        <rFont val="Calibri"/>
        <color rgb="FF000000"/>
        <sz val="12.0"/>
      </rPr>
      <t xml:space="preserve"> somente efetue as publicações de extrato de dispensa de licitação após se certificar da realização dos atos administrativos necessários.</t>
    </r>
  </si>
  <si>
    <t xml:space="preserve">Foi emitida a Circular nº 01/2016 – PROAD, de 29/06/2016, dirigida aos Diretores e Coordenadores da PROAD, com orientações quanto à instrução de nossos processos de compras.
(Fonte: Processo nº 23082.011394/2016-30) 
</t>
  </si>
  <si>
    <t>Observamos que a Circular nº 01/2016-PROAD contém as orientações mencionadas. Ademais, dos exames efetuados nos processos aleatoriamente selecionados e analisados por esta AUDIN, não foram mais identificadas falhas semelhantes. Desse modo, considera-se atendida a presente recomendação.</t>
  </si>
  <si>
    <r>
      <rPr>
        <rFont val="Calibri, Arial"/>
        <color rgb="FF000000"/>
        <sz val="9.0"/>
      </rPr>
      <t>7)</t>
    </r>
    <r>
      <rPr>
        <rFont val="Calibri"/>
        <color rgb="FF000000"/>
        <sz val="12.0"/>
      </rPr>
      <t xml:space="preserve"> Que a </t>
    </r>
    <r>
      <rPr>
        <rFont val="Calibri"/>
        <b/>
        <color rgb="FF000000"/>
        <sz val="12.0"/>
      </rPr>
      <t>PROAD</t>
    </r>
    <r>
      <rPr>
        <rFont val="Calibri"/>
        <color rgb="FF000000"/>
        <sz val="12.0"/>
      </rPr>
      <t xml:space="preserve"> nas licitações ocorridas atente para a validade das portarias de designação do pregoeiro e equipe de apoio.</t>
    </r>
  </si>
  <si>
    <t>Observamos que a Circular nº 01/2016-PROAD contém as orientações mencionadas. Ademais, dos exames efetuados nos processos aleatoriamente selecionados e analisados por esta AUDIN, não foi mais identificada falha semelhante. Desse modo, considera-se atendida a presente recomendação.</t>
  </si>
  <si>
    <t>Ausência de definição do limite mensal para o subsídio de refeições do Restaurante Universitário</t>
  </si>
  <si>
    <r>
      <rPr>
        <rFont val="Calibri, Arial"/>
        <color rgb="FF000000"/>
        <sz val="9.0"/>
      </rPr>
      <t>1)</t>
    </r>
    <r>
      <rPr>
        <rFont val="Calibri"/>
        <color rgb="FF000000"/>
        <sz val="12.0"/>
      </rPr>
      <t xml:space="preserve"> Que a </t>
    </r>
    <r>
      <rPr>
        <rFont val="Calibri"/>
        <b/>
        <color rgb="FF000000"/>
        <sz val="12.0"/>
      </rPr>
      <t>PROAD</t>
    </r>
    <r>
      <rPr>
        <rFont val="Calibri"/>
        <color rgb="FF000000"/>
        <sz val="12.0"/>
      </rPr>
      <t xml:space="preserve"> providencie o ajuste do Contrato 15/2014 quanto ao </t>
    </r>
    <r>
      <rPr>
        <rFont val="Calibri"/>
        <color rgb="FF000000"/>
        <sz val="12.0"/>
        <u/>
      </rPr>
      <t>limite mensal</t>
    </r>
    <r>
      <rPr>
        <rFont val="Calibri"/>
        <color rgb="FF000000"/>
        <sz val="12.0"/>
      </rPr>
      <t xml:space="preserve"> ou </t>
    </r>
    <r>
      <rPr>
        <rFont val="Calibri"/>
        <color rgb="FF000000"/>
        <sz val="12.0"/>
        <u/>
      </rPr>
      <t>periódico</t>
    </r>
    <r>
      <rPr>
        <rFont val="Calibri"/>
        <color rgb="FF000000"/>
        <sz val="12.0"/>
      </rPr>
      <t xml:space="preserve"> das refeições subsidiadas no RU, de forma a possibilitar à UFRPE honrar seus compromissos.</t>
    </r>
  </si>
  <si>
    <t xml:space="preserve">O Acompanhamento sobre o quantitativo de refeições servidas no Restaurante Universitário está a cargo da PROGEST. Em função desse acompanhamento, e considerando a possibilidade de extrapolação do valor previsto no contrato, por decisão da Administração Superior, o Restaurante Universitário foi mantido fechado durante o mês de janeiro, quando das férias dos alunos, o que contribuiu para manter o valor anual dentro da média estabelecida no Contrato 15/2014 e seus Termos Aditivos.
Entendemos como necessária a existência de limites quanto ao número de refeições subsidiadas pelo RU, todavia os estudos sobre a melhor forma de se estabelecer tais limites devem partir da Pró-Reitoria de Gestão Estudantil, uma vez que tanto a administração do Restaurante Universitário quanto a elaboração de Termo de Referência para contratação da empresa responsável pelos serviços de operacionalização do RU, assim como a fiscalização do contrato decorrente, estão a cargo da PROGEST, como também essa é responsável pelo controle e acompanhamento do orçamento do Programa de Assistência ao Estudante do Ensino Superior, cujos recursos financiam o subsídio das refeições.
 (Fonte: Processo nº 23082.011394/2016-30) 
</t>
  </si>
  <si>
    <t xml:space="preserve">Acata-se  os motivos alegados pelo gestor. Por sua vez, em monitoramento de recomendações da PROGESTi, foi acompanhado o fornecimento de refeições subsidiadas por esta IFES no período de 12 meses (abril/2016 a março/2017). Nos exames realizados por esta AUDIN, ficou evidenciado que, embora o limite mensal das refeições fornecidas no RU tenha ultrapassado os valores estimados no Contrato 15/2014 e aditivos, observou-se que não houve extrapolação do valor anual do citado contrato. </t>
  </si>
  <si>
    <r>
      <rPr>
        <rFont val="Calibri, Arial"/>
        <color rgb="FF000000"/>
        <sz val="9.0"/>
      </rPr>
      <t>7)</t>
    </r>
    <r>
      <rPr>
        <rFont val="Calibri"/>
        <color rgb="FF000000"/>
        <sz val="12.0"/>
      </rPr>
      <t xml:space="preserve"> Ausência de definição do limite mensal para o subsídio de refeições do Restaurante Universitário</t>
    </r>
  </si>
  <si>
    <r>
      <rPr>
        <rFont val="Calibri, Arial"/>
        <color rgb="FF000000"/>
        <sz val="9.0"/>
      </rPr>
      <t xml:space="preserve">2) </t>
    </r>
    <r>
      <rPr>
        <rFont val="Calibri"/>
        <color rgb="FF000000"/>
        <sz val="12.0"/>
      </rPr>
      <t xml:space="preserve">Que a </t>
    </r>
    <r>
      <rPr>
        <rFont val="Calibri"/>
        <b/>
        <color rgb="FF000000"/>
        <sz val="12.0"/>
      </rPr>
      <t>PROGEST</t>
    </r>
    <r>
      <rPr>
        <rFont val="Calibri"/>
        <color rgb="FF000000"/>
        <sz val="12.0"/>
      </rPr>
      <t xml:space="preserve">, por meio do gestor do Contrato 15/2014, atente para não ultrapassar os valores mensais previstos no Contrato e seus aditivos. </t>
    </r>
  </si>
  <si>
    <r>
      <rPr>
        <rFont val="Calibri, Arial"/>
        <color rgb="FF000000"/>
        <sz val="9.0"/>
      </rPr>
      <t xml:space="preserve">“O limite mensal é estabelecido no contrato e vem sendo cumprido. Dessa forma, o mesmo foi renovado em abril de 2016”. </t>
    </r>
    <r>
      <rPr>
        <rFont val="Times New Roman"/>
        <color rgb="FF000000"/>
        <sz val="11.0"/>
      </rPr>
      <t xml:space="preserve">(Resposta ao Plano de Providências Permanente – PPP anexado ao </t>
    </r>
    <r>
      <rPr>
        <rFont val="Times New Roman"/>
        <color rgb="FF000000"/>
        <sz val="12.0"/>
      </rPr>
      <t>Memo. 064/2016 - PROGESTI, de 04/07/2016).</t>
    </r>
  </si>
  <si>
    <t>No que diz respeito  à análise da resposta do gestor, vide NT 05/2017, não sendo possível a inserção dos danos nessa planilha, devido à quantidade dos quadros comparativos apresentados na análise desta AUDIN.</t>
  </si>
  <si>
    <r>
      <rPr>
        <rFont val="Calibri, Arial"/>
        <color rgb="FF000000"/>
        <sz val="9.0"/>
      </rPr>
      <t>1)</t>
    </r>
    <r>
      <rPr>
        <rFont val="Calibri"/>
        <color rgb="FF000000"/>
        <sz val="12.0"/>
      </rPr>
      <t xml:space="preserve"> Que a </t>
    </r>
    <r>
      <rPr>
        <rFont val="Calibri"/>
        <b/>
        <color rgb="FF000000"/>
        <sz val="12.0"/>
      </rPr>
      <t>PROGEST</t>
    </r>
    <r>
      <rPr>
        <rFont val="Calibri"/>
        <color rgb="FF000000"/>
        <sz val="12.0"/>
      </rPr>
      <t xml:space="preserve"> apresente cópia vigente do </t>
    </r>
    <r>
      <rPr>
        <rFont val="Calibri"/>
        <color rgb="FF000000"/>
        <sz val="12.0"/>
        <u/>
      </rPr>
      <t>Atestado de Regularidade dos Bombeiros</t>
    </r>
    <r>
      <rPr>
        <rFont val="Calibri"/>
        <color rgb="FF000000"/>
        <sz val="12.0"/>
      </rPr>
      <t xml:space="preserve"> do Restaurante Universitário ou comprove que tomou as providências para adquiri-lo.</t>
    </r>
  </si>
  <si>
    <r>
      <rPr>
        <rFont val="Calibri, Arial"/>
        <color rgb="FF000000"/>
        <sz val="9.0"/>
      </rPr>
      <t>“Embora tenha sido dado entrada no atestado de regularidade dos bombeiros, o órgão competente ainda não realizou visita ao local para liberar o documento definitivo. A Contratada apresentou cópia do novo protocolo de solicitação a Coordenadoria de Gestão de Alimentação e Restaurante Universitário (CGARU). (anexo 01)”</t>
    </r>
    <r>
      <rPr>
        <rFont val="Times New Roman"/>
        <color rgb="FF000000"/>
        <sz val="12.0"/>
      </rPr>
      <t xml:space="preserve"> </t>
    </r>
    <r>
      <rPr>
        <rFont val="Times New Roman"/>
        <color rgb="FF000000"/>
        <sz val="11.0"/>
      </rPr>
      <t xml:space="preserve">(Resposta ao item 2 do </t>
    </r>
    <r>
      <rPr>
        <rFont val="Times New Roman"/>
        <color rgb="FF000000"/>
        <sz val="12.0"/>
      </rPr>
      <t>Memo. 055/2017 - PROGESTI, de 10/05/2017).</t>
    </r>
  </si>
  <si>
    <t>Tendo em vista as providências adotadas pelo gestor do contrato para a aquisição do Atestado de Regularidade dos Bombeiros, considera-se atendida a recomendação.</t>
  </si>
  <si>
    <r>
      <rPr>
        <rFont val="Calibri, Arial"/>
        <color rgb="FF000000"/>
        <sz val="9.0"/>
      </rPr>
      <t>2)</t>
    </r>
    <r>
      <rPr>
        <rFont val="Calibri"/>
        <color rgb="FF000000"/>
        <sz val="12.0"/>
      </rPr>
      <t xml:space="preserve"> Que a </t>
    </r>
    <r>
      <rPr>
        <rFont val="Calibri"/>
        <b/>
        <color rgb="FF000000"/>
        <sz val="12.0"/>
      </rPr>
      <t>PROGEST</t>
    </r>
    <r>
      <rPr>
        <rFont val="Calibri"/>
        <color rgb="FF000000"/>
        <sz val="12.0"/>
      </rPr>
      <t xml:space="preserve"> apresente cópia vigente do </t>
    </r>
    <r>
      <rPr>
        <rFont val="Calibri"/>
        <color rgb="FF000000"/>
        <sz val="12.0"/>
        <u/>
      </rPr>
      <t>Alvará Sanitário</t>
    </r>
    <r>
      <rPr>
        <rFont val="Calibri"/>
        <color rgb="FF000000"/>
        <sz val="12.0"/>
      </rPr>
      <t xml:space="preserve"> do Restaurante Universitário ou comprove que tomou as providências para adquiri-lo.</t>
    </r>
  </si>
  <si>
    <r>
      <rPr>
        <rFont val="Calibri, Arial"/>
        <color rgb="FF000000"/>
        <sz val="9.0"/>
      </rPr>
      <t>“A CGARU/PROGESTI solicitou a empresa contratada que envie cópia dos protocolos que comprovem a entrada no Álvara Sanitário, uma vez que não entregou cópia vigente do referido álvara. Doc. 2”.</t>
    </r>
    <r>
      <rPr>
        <rFont val="Times New Roman"/>
        <color rgb="FF000000"/>
        <sz val="11.0"/>
      </rPr>
      <t xml:space="preserve"> (Resposta ao Plano de Providências Permanente – PPP anexado ao </t>
    </r>
    <r>
      <rPr>
        <rFont val="Times New Roman"/>
        <color rgb="FF000000"/>
        <sz val="12.0"/>
      </rPr>
      <t>Memo. 064/2016 - PROGESTI, de 04/07/2016).</t>
    </r>
  </si>
  <si>
    <t>Recomendação atendida e devidamente comprovada, mediante a apresentação de cópia da Licença Sanitária, cuja vigência expira em 29/06/2017, conforme Doc. 2, encaminhado pelo gestor.</t>
  </si>
  <si>
    <r>
      <rPr>
        <rFont val="Calibri, Arial"/>
        <color rgb="FF000000"/>
        <sz val="9.0"/>
      </rPr>
      <t>5)</t>
    </r>
    <r>
      <rPr>
        <rFont val="Calibri"/>
        <color rgb="FF000000"/>
        <sz val="12.0"/>
      </rPr>
      <t xml:space="preserve"> Que a </t>
    </r>
    <r>
      <rPr>
        <rFont val="Calibri"/>
        <b/>
        <color rgb="FF000000"/>
        <sz val="12.0"/>
      </rPr>
      <t>PROGEST</t>
    </r>
    <r>
      <rPr>
        <rFont val="Calibri"/>
        <color rgb="FF000000"/>
        <sz val="12.0"/>
      </rPr>
      <t xml:space="preserve"> solicite à empresa contratada (Contrato 15/2014) a </t>
    </r>
    <r>
      <rPr>
        <rFont val="Calibri"/>
        <color rgb="FF000000"/>
        <sz val="12.0"/>
        <u/>
      </rPr>
      <t>coleta dos resíduos orgânicos</t>
    </r>
    <r>
      <rPr>
        <rFont val="Calibri"/>
        <color rgb="FF000000"/>
        <sz val="12.0"/>
      </rPr>
      <t>, de forma separada em coletores de plástico, para serem transformados em compostagem para o Projeto Horta no RU e assim contribuir com a sustentabilidade.</t>
    </r>
  </si>
  <si>
    <t xml:space="preserve">Manifestação do gestor em 04/07/2016:
"O projeto Horta no RU não está mais em funcionamento sendo assim a inviabilidade da coleta de resíduos orgânicos serem enviados para compostagem no referido projeto e consequentemente contribuir para sustentabilidade. Na oportunidade, informamos que está em negociação um projeto em parceria com o Departamento de Morfologia e Fisiologia Animal “ Do prato a terra e da terra ao prato” para o aproveitamento dos resíduos orgânicos do Restaurante Universitário. Doc.5 e 6".
(Resposta ao Plano de Providências Permanente – PPP anexado ao Memo. 064/2016 - PROGESTI, de 04/07/2016).
Manifestação do gestor em 10/05/2017:
"O Superintendente da SUDENE, que sinalizou positivamente a execução do projeto e parceria com o Departamento de Morfologia e Fisiologia Animal, foi substituído. Dessa forma, o projeto “Do prato a terra e da terra ao prato” não foi concretizado. Por outro lado, vale salientar que o RU e seus resíduos orgânicos são parte integrante da pauta do plano sustentável da UFRPE, esses temas estão em discussão para implementações de ações sustentáveis. A PROGESTI visando atender alguns itens de uma pauta de sustentabilidade está adquirindo novos copos de acrílico para substituir os descartáveis plástico. Uma providência que colabora com a questão ambiental". 
 (Resposta ao item 4 do Memo. 055/2017 - PROGESTI, de 10/05/2017).
</t>
  </si>
  <si>
    <t>Tendo em vista a extinção do projeto Horta no RU e demais tentativas frustradas para a implantação de ações que visam o aproveitamento de resíduos orgânicos do RU desta IFES,  considera-se cancelada a presente recomendação por perda do objeto.</t>
  </si>
  <si>
    <r>
      <rPr>
        <rFont val="Calibri, Arial"/>
        <color rgb="FF000000"/>
        <sz val="9.0"/>
      </rPr>
      <t>6)</t>
    </r>
    <r>
      <rPr>
        <rFont val="Calibri"/>
        <color rgb="FF000000"/>
        <sz val="12.0"/>
      </rPr>
      <t xml:space="preserve"> Que a </t>
    </r>
    <r>
      <rPr>
        <rFont val="Calibri"/>
        <b/>
        <color rgb="FF000000"/>
        <sz val="12.0"/>
      </rPr>
      <t>PROGEST</t>
    </r>
    <r>
      <rPr>
        <rFont val="Calibri"/>
        <color rgb="FF000000"/>
        <sz val="12.0"/>
      </rPr>
      <t xml:space="preserve"> apresente os três últimos </t>
    </r>
    <r>
      <rPr>
        <rFont val="Calibri"/>
        <color rgb="FF000000"/>
        <sz val="12.0"/>
        <u/>
      </rPr>
      <t>Relatórios do Controle Eletrônico</t>
    </r>
    <r>
      <rPr>
        <rFont val="Calibri"/>
        <color rgb="FF000000"/>
        <sz val="12.0"/>
      </rPr>
      <t xml:space="preserve"> contendo, pelo menos, a relação dos usuários atendidos, por subsídio e período de ocorrência, para conferência e atesto das faturas quinzenais.</t>
    </r>
  </si>
  <si>
    <r>
      <rPr>
        <rFont val="Calibri, Arial"/>
        <color rgb="FF000000"/>
        <sz val="9.0"/>
      </rPr>
      <t xml:space="preserve">O gestor apresentou os extratos das despesas das três últimas notas fiscais do fornecimento de refeições para o RU desta IFES. </t>
    </r>
    <r>
      <rPr>
        <rFont val="Times New Roman"/>
        <color rgb="FF000000"/>
        <sz val="11.0"/>
      </rPr>
      <t xml:space="preserve">(Conforme item 4 do </t>
    </r>
    <r>
      <rPr>
        <rFont val="Times New Roman"/>
        <color rgb="FF000000"/>
        <sz val="12.0"/>
      </rPr>
      <t>Memo. 055/2017 - PROGESTI, de 10/05/2017).</t>
    </r>
  </si>
  <si>
    <t>A documentação disponibilizada pela PROGESTI atendeu ao solicitado por esta AUDIN.</t>
  </si>
  <si>
    <t>Ausência de instrumento contratual para aquisições que resultam em obrigações futuras</t>
  </si>
  <si>
    <r>
      <rPr>
        <rFont val="Calibri, Arial"/>
        <color rgb="FF000000"/>
        <sz val="9.0"/>
      </rPr>
      <t>1)</t>
    </r>
    <r>
      <rPr>
        <rFont val="Calibri"/>
        <color rgb="FF000000"/>
        <sz val="12.0"/>
      </rPr>
      <t xml:space="preserve"> Que a </t>
    </r>
    <r>
      <rPr>
        <rFont val="Calibri"/>
        <b/>
        <color rgb="FF000000"/>
        <sz val="12.0"/>
      </rPr>
      <t>PROAD</t>
    </r>
    <r>
      <rPr>
        <rFont val="Calibri"/>
        <color rgb="FF000000"/>
        <sz val="12.0"/>
      </rPr>
      <t>, nas aquisições de bens e/ou serviços que resultem em obrigações futuras, providencie o instrumento contratual, em observância ao que determina o § 4º, artigo 62, da Lei 8.666/93.</t>
    </r>
  </si>
  <si>
    <t xml:space="preserve">A PROAD, no exercício de 2016, já vem atendendo a essa recomendação, como pode ser observado no Contrato nº 09/2016, decorrente do Pregão Eletrônico nº Pregão Eletrônico Nº 8/2016, tendo por objeto a “Aquisição de insumos perecíveis, semi e não perecíveis, a serem entregues de forma parcelada ao longo do ano letivo de 2016, para utilização nas aulas práticas a serem ministradas no Curso de Bacharelado em Gastronomia da Universidade Federal Rural de Pernambuco (UFRPE)”.
(Fonte: Processo nº 23082.011394/2016-30) 
</t>
  </si>
  <si>
    <t xml:space="preserve">Tendo em vista as providências adotadas pelo gestor, devidamente comprovadas, bem como os exames realizados por esta AUDIN em despesas similares no exercício de 2017 (Proc. 23082.002396/2017-19), não foram mais verificadas as falhas apontadas, sendo assim, considera-se atendida a presente recomendação. </t>
  </si>
  <si>
    <r>
      <rPr>
        <rFont val="Calibri, Arial"/>
        <color rgb="FF000000"/>
        <sz val="9.0"/>
      </rPr>
      <t xml:space="preserve">11) </t>
    </r>
    <r>
      <rPr>
        <rFont val="Calibri"/>
        <color rgb="FF000000"/>
        <sz val="12.0"/>
      </rPr>
      <t>Fragilidades na contratação de empresas para elaboração de laudo técnico de avaliação e para locação de imóvel da UACSA</t>
    </r>
  </si>
  <si>
    <r>
      <rPr>
        <rFont val="Calibri, Arial"/>
        <color rgb="FF000000"/>
        <sz val="9.0"/>
      </rPr>
      <t xml:space="preserve">1) </t>
    </r>
    <r>
      <rPr>
        <rFont val="Calibri"/>
        <color rgb="FF000000"/>
        <sz val="12.0"/>
      </rPr>
      <t xml:space="preserve">Que a </t>
    </r>
    <r>
      <rPr>
        <rFont val="Calibri"/>
        <b/>
        <color rgb="FF000000"/>
        <sz val="12.0"/>
      </rPr>
      <t>UACSA</t>
    </r>
    <r>
      <rPr>
        <rFont val="Calibri"/>
        <color rgb="FF000000"/>
        <sz val="12.0"/>
      </rPr>
      <t xml:space="preserve"> providencie pesquisa de preços para confirmar se o valor pago na locação do imóvel onde funcionam suas instalações está compatível com o valor atual de mercado.</t>
    </r>
  </si>
  <si>
    <t>UACSA</t>
  </si>
  <si>
    <t xml:space="preserve">De acordo com Ofício nº 06/2016, de 15 de setembro de 2016, foi solicitado a empresa MTH - Perícias e Avaliações as pesquisas de preço efetuadas em 2014, baseado na avaliação do imóvel alugado no Condomínio Multimodal, galpão G11, localizada na BR 101 Sul, nº 5225, Distrito Industrial DIPER, Cabo de Santo Agostinho, Pernambuco, conforme descrição da avaliação do imóvel em junho de 2014. A empresa MTH, nos respondeu através do processo 23082.020999/2016-11, este foi apensado ao processo principal (23082.011391/20016-04).
Também solicitamos ao Cone Multimodal, através do Ofício 05/2016, de 17 de julho de 2016, o envio da cópia de contratos com clientes públicos e privados, praticados nos diversos contratos, com a finalidade de expor os preços praticados pelo mercado, no período correspondente à assinatura do contrato de aluguel da Unidade Acadêmica do Cabo de Santo Agostinho - UACSA/UFRPE. 
Referente à expansão da unidade, demos início à realização da pesquisa através de edital de chamamento público realizado no dia 28 de novembro de 2016, no Diário de Pernambuco, caderno B (Brasil) página 3. Diante da divulgação e apuração do resultado do edital de chamamento público a empresa MG Administração e Assessoria Imobiliária LTDA, elaborou o laudo técnico utilizando o método Comparativo de Dados de Mercado através de pesquisa de imóveis comerciais no Cabo de Santo Agostinho, Laudo de avaliação em anexo.
</t>
  </si>
  <si>
    <t xml:space="preserve">Em análise dos documentos resultantes das providências adotadas pelo gestor, foram observados os seguintes pontos:
a) Em atendimento ao Ofício nº 06/2016-DGA/UACSA, de 15/09/2016, a empresa MTH - Perícias e Avaliações declarou a impossibilidade de apresentar os dados da pesquisa de mercado, alegando pane nos computadores, que acarretou perda de todos os dados que teriam dado suporte ao Laudo de Avaliação do imóvel a ser alugado à época para funcionamento das instalações provisórias da UACSA;
b) Em atendimento ao Ofício nº 05/2016-DGA/UACSA, de 17/07/2016, a empresa Cone Multimodal apresentou tabela de preços praticados em “supostos” contratos firmados com outras instituições públicas e/ou privadas no segundo semestre de 2014, todavia não foram identificados, nos autos do processo 23082.020999/2016-11, documentos comprobatórios (ex: cópias de contratos da época) que atestassem os valores constantes da citada tabela, como havia sido solicitado pela administração da UACSA;
c) o gestor também apresentou Laudo de Avaliação com informações sobre nova pesquisa de mercado, com vistas a atender às necessidades de expansão física da sede provisória da UACSA. O citado Laudo, utilizando o método comparativo de dados de mercado, concluiu como valor médio mais representativo do mercado, o valor locativo de R$ 273.000,00 mensais para uma área construída de 11. 582,75 m².
Pelo exposto, apesar das informações não satisfatórias apresentadas pelas empresas MTH - Perícias e Avaliações e Cone Multimodal sobre a pesquisa de mercado solicitada pela gestão da UACSA, a nova pesquisa disponibilizada no Laudo de Avaliação realizado pela empresa MG Administração e Assessoria Imobiliária Ltda. atende ao aqui recomendado. Ademais, os valores praticados durante a vigência do Contrato 37/2014, encerrado em junho/2017, com a empresa Cone Multimodal, anteriormente contratada, se assemelham aos atualmente praticados, tomando como base o valor do m², conforme exposto a seguir
</t>
  </si>
  <si>
    <r>
      <rPr>
        <rFont val="Calibri, Arial"/>
        <color rgb="FF000000"/>
        <sz val="9.0"/>
      </rPr>
      <t>Que a</t>
    </r>
    <r>
      <rPr>
        <rFont val="Calibri, Arial"/>
        <b/>
        <color rgb="FF000000"/>
        <sz val="9.0"/>
      </rPr>
      <t xml:space="preserve"> UEADTec</t>
    </r>
    <r>
      <rPr>
        <rFont val="Calibri, Arial"/>
        <color rgb="FF000000"/>
        <sz val="9.0"/>
      </rPr>
      <t xml:space="preserve"> adote providências para que os seus editais de seleção pública simplificada tenham ampla divulgação, em nome do princípio da publicidade.</t>
    </r>
  </si>
  <si>
    <t xml:space="preserve">Com base nas recomendações, algumas providências já foram adotadas em 2016: 
•        Foi criada uma área no site da UAEADTec denominada “Trabalhe Conosco” (www.ead.ufrpe.br), onde  todos os editais de seleção simplificada estão sendo publicados. Além disso, os editais são publicados na área de notícias do site, no ato de sua publicação. 
•        Foi criada uma página institucional da Unidade Acadêmica numa rede social de grande alcance (Facebook), através da qual os editais de seleção simplificada também são publicados.
•	Em 2017, foi instituída através de portaria da Direção Geral e Acadêmica da UAEADTec, uma comissão para fins de Seleção de Professores e Tutores no âmbito da Universidade Aberta do Brasil na UFRPE, conforme ANEXO. </t>
  </si>
  <si>
    <t xml:space="preserve">De fato, em consulta ao site da UAEADTec (www.ead.ufrpe.br) foi observada a divulgação de diversos concursos de seleção simplificada para os cargos de Tutor Virtual, Tutor Presencial e Professor Pesquisador. Todavia, não foram identificados editais para os cargos técnicos/administrativos, tanto no exercício de 2016 quanto no de 2017, situação essa esclarecida posteriormente pela gestora da Unidade (Memo 172/2017), que alegou não ter havido nesse período processo seletivo para estes últimos cargos.
Com relação à divulgação no Facebook, permanece o mesmo entendimento apontado pela AUDIN, no Parecer de Auditoria Interna nº 03/2015, considerando que as divulgações em redes sociais, embora possam ter ampla repercussão, não são reconhecidas como meios oficiais de publicação.
</t>
  </si>
  <si>
    <r>
      <rPr>
        <rFont val="Calibri, Arial"/>
        <color rgb="FF000000"/>
        <sz val="9.0"/>
      </rPr>
      <t xml:space="preserve">Que a </t>
    </r>
    <r>
      <rPr>
        <rFont val="Calibri"/>
        <b/>
        <color rgb="FF000000"/>
        <sz val="9.0"/>
      </rPr>
      <t>UEADTec</t>
    </r>
    <r>
      <rPr>
        <rFont val="Calibri"/>
        <color rgb="FF000000"/>
        <sz val="9.0"/>
      </rPr>
      <t>, nos editais de seleção pública simplificada, observe a duração mínima de 10 (dez) dias para a realização das inscrições, em conformidade com o que estabelece o Decreto nº 4.748, de 16 de junho de 2003, o qual regulamenta o processo seletivo simplificado para os casos de contratação por tempo determinado.</t>
    </r>
  </si>
  <si>
    <t xml:space="preserve">A partir de 2016, todos os editais de seleção simplificada lançados por essa Unidade Acadêmica de Educação a Distância e Tecnologia, ficam abertos por pelo menos 10 dias em nosso site e redes sociais (Facebook). </t>
  </si>
  <si>
    <t xml:space="preserve">Em consulta ao site da UAEADTec (www.ead.ufrpe.br) confirmamos que os editais de seleção simplificada estão respeitando o prazo mínimo de 10 dias para a realização das inscrições, conforme estabelecido no Decreto nº 4.748, de 16 de junho de 2003, a exemplo dos Editais: 01/2017(contratação de Tutor Virtual), 04/2017(contratação de Tutor Presencial) e 08/2017 (contratação de Professor Pesquisador e Tutor Virtual). </t>
  </si>
  <si>
    <t>Inexistência de critérios e detalhamento e especificação das despesas operacionais como também o não atendimento à  Resolução 16/2014-CONSU,  que regulamenta a matéria no âmbito institucional sem  definição  da metodologia utilizada para o cálculo das referidas despesas operacionais  referentes aos projetos geridos pela Fadurpe.</t>
  </si>
  <si>
    <t>Que o NURIC realize levantamento de todos os instrumentos firmados com a Fadurpe e proceda a devida a regularização das despesas operacionais dos Convênios vigentes , de acordo com a metodologia de apuração e alocação aprovadas pela Resolução nº 16/2014-CONSU.</t>
  </si>
  <si>
    <t xml:space="preserve">Nos processos  analisados não  foram  identificadas
essas falhas.
</t>
  </si>
  <si>
    <t xml:space="preserve">Inexistência de detalhamento e especificação do valor da contrapartida nos planos de trabalho. </t>
  </si>
  <si>
    <t>Que o NURIC, observe a conformidade na declaração do SICONV, no que diz respeito a contrapartida pela Fadurpe, detalhando o valor de acordo com o Plano de Trabalho ou apresente a  justificativa  pela não opção da referida contrapartida,  devidamente formalizado através de processo administrativo.</t>
  </si>
  <si>
    <t xml:space="preserve">"Reiteradamente, as Leis de Diretrizes Orçamentárias vedam a exigência de contrapartida financeira como requisito para as transferências para, entre outras, instituições de apoio ao desenvolvimento da pesquisa científica e tecnológica, sendo facultada a contrapartida em bens e serviços economicamente mensuráveis. A fundação de apoio das IFES é apenas um caso específico desse rol de instituições.
	Em especial, a FADURPE é uma fundação instituída com a finalidade de apoiar projetos de ensino, pesquisa, extensão, desenvolvimento institucional, científico e tecnológico e estímulo à inovação. É credenciada como fundação de apoio à Universidade Federal Rural de Pernambuco conforme Portaria Conjunta MEC e MCTI nº 79 de 28 de dezembro de 2015, prorrogada pela Portaria Conjunta MEC e MCTI nº 42/2017 de 24 de julho e 2017, Resolução CONSU 6/2016 e Resolução CONSU 23/2016. 
	Nos moldes da Lei 8958/1994, o principal papel da FADURPE é a gestão administrativa e financeira necessária à execução dos projetos pactuados com a UFRPE. Nesses casos, é absolutamente vedado a inclusão de cláusulas que prevejam o pagamento de taxa de administração de qualquer tipo (item 9.6.4, TC-010.395/2003-9, Acórdão nº 5.668/2010-2ª Câmara; item 13 Parecer Nº 107/2017 PJ-UFRPE/PGF/AGU), cabendo apenas o ressarcimento de despesas operacionais. 
	Considerando que a UFRPE é a instituição apoiada e a interessada na execução dos projetos, e que a FADURPE não pode obter lucro dessa relação, apenas ressarcimento de despesas, exigir contrapartida, mesmo que em bens e serviços comprometeria o equilíbrio econômico dos convênios SICONV. Pois a referida fundação haveria de obter recursos por outros meios para oferecer contrapartida em projetos da UFRPE.
	Assim, na opinião do NURIC, para o caso específico das fundações de apoio das IFES, submetidas a Lei 8958/1994, a ausência de contrapartida nos convênios é consequência imediata do equilíbrio necessário ao tipo de relação instituída. Dessa forma, solicitamos reavaliação da recomendação."
</t>
  </si>
  <si>
    <t>NT 03/2019</t>
  </si>
  <si>
    <t xml:space="preserve">Como regra,  o principal objetivo estatutário das fundações de apoio é o gerenciamento dos projetos de interesse das instituições às quais se vinculam, que podem ter diferentes  níveis de envolvimento e responsabilidade sobre as atividades de cada projeto, desde a prestação de consultorias especializadas até a organização de eventos e cursos, passando pela contratação de bens e serviços   (gestão administrativa e financeira).
Segundo resposta do gestor, citando o arcabouço legal sobre o tema, "o principal papel da FADURPE é a gestão administrativa e financeira necessária à execução dos projetos pactuados com a UFRPE (...) cabendo apenas o ressarcimento de despesas operacionais."
A metodologia para esses custos operacionais, por parte da FADURPE, foi aprovada   pela RESOLUÇÃO Nº 001/2014-Conselho de Curadores/UFRPE e Homologada pela Resolução nº 016/2014-CONSU/UFRPE.
Essa Auditoria, por meio do Relatório de Auditoria nº 03/2017,  já havia monitorado e concluído que essa recomendação estava atendida, pois nos processos  analisados não  foram  identificadas  falhas nesse quesito, e que a contrapartida para execução dos projetos seria o exercício da atividade sem obtenção de lucro. Foi constatado também, que o setor técnico contábil  responsável se pronunciou favoravelmente acerca da metodologia utilizada, detalhamento e especificação do valor da contrapartida nos planos de trabalho.
</t>
  </si>
  <si>
    <t>Que o Diretor Geral do CODAI solicite a alteração do fiscal dos contratos de limpeza, portaria e vigilância, com vistas a atender o princípio da segregação de funções, bem como melhorar tais atividades no local.</t>
  </si>
  <si>
    <t xml:space="preserve">Através do processo nº 23082.000549/2017-93 o gestor descreve:
"Recomendação já atendida após a solicitação e posterior emitissão da Portaria nº 1510/2018-GR, de 11/12/2018 (http://www.sugep.ufrpe.br/sites/ww2.sugep.ufrpe.br/files//BS2018191-11.12.pdf), designando os novos Fiscais de Contratos."
</t>
  </si>
  <si>
    <t>NT 01/2019</t>
  </si>
  <si>
    <t>Por meio da PORTARIA Nº. 1.510/2018-GR, de 11 de dezembro de 2018, A REITORA DA UNIVERSIDADE FEDERAL RURAL DE PERNAMBUCO, processo UFRPE nº. 23082.025380/2018-65,  designou os servidores abaixo relacionados para atuarem como Fiscais dos seguintes Contratos de Serviços Continuados (Limpeza e Conservação, Recepção e Portaria, e Vigilância Patrimonial) no Colégio Agrícola Dom Agostinho Ikas – CODAI/UFRPE.(Quadro abaixo).  Portanto, entendemos que a recomendação foi atendida.</t>
  </si>
  <si>
    <t>Que o Diretor Geral do CODAI solicite alteração do fiscal de manutenção, tendo em vistas que o mesmo não vem atuando no local.</t>
  </si>
  <si>
    <t xml:space="preserve">Por meio do processo nº 23082.000549/2017-93 o gestor descreve:
"Recomendação já atendida após a solicitação e posterior emitissão da Portaria nº 1510/2018-GR, de 11/12/2018 (http://www.sugep.ufrpe.br/sites/ww2.sugep.ufrpe.br/files//BS2018191-11.12.pdf), designando os novos Fiscais de Contratos."
</t>
  </si>
  <si>
    <t>Por meio da PORTARIA Nº. 1.510/2018-GR, de 11 de dezembro de 2018, A REITORA DA UNIVERSIDADE FEDERAL RURAL DE PERNAMBUCO, processo UFRPE nº. 23082.025380/2018-65,  designou os servidores abaixo relacionados para atuarem como Fiscais dos seguintes Contratos de Serviços Continuados no Colégio Agrícola Dom Agostinho Ikas – CODAI/UFRPE.Entre os designados estão os servidores Cícero Franklin Cordeiro Neto (Titular), SIAPE nº 0384561 e  Marcos Luiz Bitencourt (Suplente), SIAPE nº 0383485, ambos responsáveis pela fiscalização dos serviços de manutenção predial realizada pela empresa SOLL. Portanto, entendemos que a recomendação foi atendida.</t>
  </si>
  <si>
    <t>Conclusão da regulamentação das atividades docentes de Ensino Básico, Técnico e Tecnológico (EBTT) do Plano de Carreiras e Cargos do Magistério Federal, em conformidade com a Portaria nº 17/2017-SETEC/MEC e apresentação à equipe AUDIN.</t>
  </si>
  <si>
    <t xml:space="preserve">Através do processo nº 23082.000549/2017-93 o gestor descreve:
"Foi aprovada em 12 de janeiro de 2018 a Resolução Nº 002/2018 do Conselho Universitário da UFRPE a Resolução que Regulamenta Atividades Docentes do Ensino Básico, Técnico e Tecnológico na Universidade Federal Rural de Pernambuco."
</t>
  </si>
  <si>
    <t>Conforme descreve o gestor,  o Conselho Universitário da UFRPE  por meio da Resolução Nº 002/2018, regulamentou, em sua área de competência, as Atividades dos Docentes do Ensino Básico, Técnico e Tecnológico (EBTT) do Colégio Agrícola Dom Agostinho Ikas da Universidade Federal Rural de Pernambuco (CODAI/UFRPE). Considera-se, portanto, que a recomendação foi atendida.</t>
  </si>
  <si>
    <t>Ausência de projeto básico ou Termo de Referência nos convênios firmados com a FADURPE.</t>
  </si>
  <si>
    <t xml:space="preserve">Recomenda-se que o NURIC acompanhe a correção dos arquivos relativos ao Termo de referência/projeto básico de todos os convênios vigentes no SICONV.  </t>
  </si>
  <si>
    <t xml:space="preserve">Cancelada. A UFRPE desde 2015 vem arquivando, via SICONV, os Projetos Básicos e Planos de Trabalho. 
Evidências: Memo 125/2015-NURIC, (evidências: PTs n.s 24e 48 Fls: 41 e 232 a 270), 
</t>
  </si>
  <si>
    <r>
      <rPr>
        <rFont val="Calibri, Arial"/>
        <color rgb="FF000000"/>
        <sz val="9.0"/>
      </rPr>
      <t>1)</t>
    </r>
    <r>
      <rPr>
        <rFont val="Calibri"/>
        <color rgb="FF000000"/>
        <sz val="11.0"/>
      </rPr>
      <t xml:space="preserve"> </t>
    </r>
    <r>
      <rPr>
        <rFont val="Calibri"/>
        <color rgb="FF00000A"/>
        <sz val="11.0"/>
      </rPr>
      <t xml:space="preserve">Que a </t>
    </r>
    <r>
      <rPr>
        <rFont val="Calibri"/>
        <b/>
        <color rgb="FF00000A"/>
        <sz val="11.0"/>
      </rPr>
      <t>UFRPE</t>
    </r>
    <r>
      <rPr>
        <rFont val="Calibri"/>
        <color rgb="FF00000A"/>
        <sz val="11.0"/>
      </rPr>
      <t xml:space="preserve"> adote as providências necessárias para expedição de nova portaria que cria a Comissão para a coleta seletiva solidária desta IFES;</t>
    </r>
  </si>
  <si>
    <t xml:space="preserve">Em resposta aos questionamentos do processo Nº 023082.005414/2017-14 informamos que solicitamos à Chefia de Gabinete envio de memorandos aos setores competentes de modo a obter a situação atual de cada questão. Em particular, anexamos as Portarias: Portaria nº 437/2013-GR, de 11/03/2013, a qual revoga a Portaria nº 819/2011-GR, e designa a nova composição da Comissão de Coleta Seletiva da UFRPE; Portaria nº 155/2017-GR, de 06/02/2017, que designa a Comissão Mobilizadora do Projeto "UFRPE Sustentável". (grifo nosso).
(Fonte: Memorando 169/17-GR, de 18/10/2017)
</t>
  </si>
  <si>
    <t>NT 13/2017</t>
  </si>
  <si>
    <t xml:space="preserve">Como já mencionado neste documento, o processo nº 023082.005414/2017-14, a que o gestor faz alusão, refere-se ao Plano de Providências - PPP do Relatório de Auditoria Interna - RA nº 01/2017. Além disso, observou-se que a resposta apresentada no Memo. 169/17-GR foi extensiva a todas as recomendações destinadas à Reitoria, contidas no citado Relatório e tratadas também nesta Nota Técnica. Especificamente, quanto ao ora recomendado, foi disponibilizada cópia da Portaria nº 437/2013-GR, que substituiu a Portaria nº 819/2011-GR, atendendo, desse modo, à recomendação em comento. </t>
  </si>
  <si>
    <r>
      <rPr>
        <rFont val="Calibri, Arial"/>
        <color rgb="FF000000"/>
        <sz val="9.0"/>
      </rPr>
      <t>3)</t>
    </r>
    <r>
      <rPr>
        <rFont val="Calibri"/>
        <color rgb="FF000000"/>
        <sz val="11.0"/>
      </rPr>
      <t xml:space="preserve"> </t>
    </r>
    <r>
      <rPr>
        <rFont val="Calibri"/>
        <color rgb="FF00000A"/>
        <sz val="11.0"/>
      </rPr>
      <t xml:space="preserve">Que o </t>
    </r>
    <r>
      <rPr>
        <rFont val="Calibri"/>
        <b/>
        <color rgb="FF00000A"/>
        <sz val="11.0"/>
      </rPr>
      <t>DELOGS</t>
    </r>
    <r>
      <rPr>
        <rFont val="Calibri"/>
        <color rgb="FF00000A"/>
        <sz val="11.0"/>
      </rPr>
      <t xml:space="preserve"> avalie a oportunidade e a conveniência de cadastrar a UFRPE no serviço de coleta seletiva oferecido pela Prefeitura do Recife, por meio da Empresa de Limpeza Urbana - EMLURB (Central de atendimento: 156 ou 33551000);</t>
    </r>
  </si>
  <si>
    <t>Entramos em contato com a Central de Atendimento da EMLURB, através do número 156 e registramos, por meio do protocolo de atendimento 21692215, solicitação de implantação de coleta seletiva na UFRPE, incluindo ciclo de palestras educacionais para toda a comunidade universitária,         além de disponibilização de mais 20 (vinte) coletores seletivos. A mesma solicitação foi enviada por e-mail: central156@recife.pe.gov.br.Posteriormente a atual gestora do DELOGS enviou para esta AUDIN cópia do e-mail com a resposta da EMLURB, encaminhado pelo Sr. Rodrigo Carvalho, chefe da Divisão de Controle – 156, da Autarquia e Manutenção de Limpeza Urbana:</t>
  </si>
  <si>
    <t>Diante das providências adotadas pelos gestores, consideramos atendida a presente recomendação.</t>
  </si>
  <si>
    <t xml:space="preserve">Que o NURIC elabore manual , embasado na  norma legal, acerca de procedimentos, rotinas de trabalho e formulários padronizados, aplicáveis  aos atos de fiscalização,  durante a  execução de convênios, a ser seguido pelo fiscal do concedente e pelo convenente.
</t>
  </si>
  <si>
    <t xml:space="preserve">"O Manual foi elaborado e disponibilizado em www.nuric.ufrpe.br/fiscalizacao.
Considerando que a solicitação foi atendida. no entanto esclarecemos que o manual poderá passar por modificações a medida que seja verificada a necessidade."
</t>
  </si>
  <si>
    <t>NT 08/2018</t>
  </si>
  <si>
    <t>Observamos que na pagina  www.nuric.ufrpe.br/fiscalizacao  constam a Cartilha de Fiscalização de Convênios e um "Check List" com os principais pontos que devem ser observados pelos fiscais.Esses instrumentos de orientação estão alinhados com a norma. Desse modo, considera-se atendida a presente recomendação.</t>
  </si>
  <si>
    <t>Que o NURIC estabeleça controles para garantir  que  somente os servidores da UFRPE que comprovarem curso  de  capacitação  em "Acompanhamento e Fiscalização de Convênio", de  no mínimo 20 horas,  atuem   como fiscais de convênios.</t>
  </si>
  <si>
    <t xml:space="preserve">"Há dificuldade técnica em implantar tal exigência, não são encontrados ofertas de curso com essa temática em Recife. Trataremos junto à PROGEP a possibilidade de criar um curso sem tutoria a distância  para atender essa demanda e disponibilizar aos interessados.
Em ultimo caso, notificaremos o Conselho Universitário sobre essa situação, para que possa ser analisada a possibilidade de substituir tal exigência.
Os fiscais designados em 2018 estão recebendo orientação do NURIC assim como cópia do manual de fiscalização."
</t>
  </si>
  <si>
    <t>Em sua manifestação o gestor destaca que possui dificuldade técnica para atender a recomendação. Informa também, que caso necessário irá buscar soluções junto ao Conselho Universitário. Portanto, por se tratar  de exigência de Norma Interna da UFRPE,  é inerente o estabelecimento de controles para o atendimento da recomendação.Desse modo, a  recomendação não foi atendida.</t>
  </si>
  <si>
    <t>COUNTA of N. REC.</t>
  </si>
  <si>
    <t>Total geral</t>
  </si>
  <si>
    <t>NÚM.</t>
  </si>
  <si>
    <t>E-AUD</t>
  </si>
  <si>
    <t>FINANCEIRO?</t>
  </si>
  <si>
    <t>BENEFÍCIO(S)</t>
  </si>
  <si>
    <t>VALOR</t>
  </si>
  <si>
    <t>CATEGORIAS / DIMENSÃO</t>
  </si>
  <si>
    <t>VALIDAÇÃO</t>
  </si>
  <si>
    <t>ÓRGÃO VALIDADOR</t>
  </si>
  <si>
    <t>DATA VALIDAÇÃO</t>
  </si>
  <si>
    <t>DOC. VALIDAÇÃO</t>
  </si>
  <si>
    <t>RESP.</t>
  </si>
  <si>
    <t>DOC. AUD.</t>
  </si>
  <si>
    <t>RISCO</t>
  </si>
  <si>
    <t>ANO ATEND.</t>
  </si>
  <si>
    <t>NÃO FINANCEIRO</t>
  </si>
  <si>
    <t>Prestação de contas devidamente analisada e aprovada por setor competente.</t>
  </si>
  <si>
    <t>DIRETORIA ou COORDENAÇÃO</t>
  </si>
  <si>
    <t>Transparência das ações do HOVET.</t>
  </si>
  <si>
    <t>Missão Visão e/ou Resultado - Repercussão Transversal</t>
  </si>
  <si>
    <t>Publicidade de normas e procedimentos do HOVET.</t>
  </si>
  <si>
    <t>Atualização na estrutura da UFRPE no  SIORG,  sincronizada com o EORG e sem nenhuma pendência segundo informado pelo Ministério da Economia.</t>
  </si>
  <si>
    <t>PRÓ-REITORIA</t>
  </si>
  <si>
    <t>Planejamento para execução das análises de acumulação de cargos e outros vínculos.</t>
  </si>
  <si>
    <t>No contrato nº 06/2019 (limpeza e conservação com a empresa Serval Serviços), a atuação dos fiscais está sendo realizada por meio do “Instrumento de Medição de Resultado – IMR” conforme estabelece a norma.</t>
  </si>
  <si>
    <t>Publicidade das informações sobre acumulação de cargos e outros vínculos.</t>
  </si>
  <si>
    <t>Melhorias nos controles internos.</t>
  </si>
  <si>
    <t>FINANCEIRO</t>
  </si>
  <si>
    <t>Valores Recuperados</t>
  </si>
  <si>
    <t>Processos em conformidade com a Resolução nº 72/2013-CONSU.</t>
  </si>
  <si>
    <t>Pagamento de pessoal do projeto em observância a legislação pertinente.</t>
  </si>
  <si>
    <t>Normatização interna sobre pagamentos de bolsas.</t>
  </si>
  <si>
    <t>Melhorias nos controles internos de cessão de servidores.</t>
  </si>
  <si>
    <t>Aprovação de despesas após verificada a regularidade.</t>
  </si>
  <si>
    <t>Criação de Coordenação de acompanhamento e fiscalização no NURI.</t>
  </si>
  <si>
    <t>Estabelecimento de norma interna regulamentando a utilização de bens e serviços da UFRPE através da Resolução 180/2019/CONSU/UFRPE.</t>
  </si>
  <si>
    <t>Revisão de procedimento patrimonial.</t>
  </si>
  <si>
    <t>DAP/PATRIMÔNIO</t>
  </si>
  <si>
    <t>Estabeleciemento do Plano de Gestão de Logística Sustentável – PLS da UFRPE, para o exercício do ano de 2020.</t>
  </si>
  <si>
    <t>Missão Visão e/ou Resultado - Repercussão Estratégica</t>
  </si>
  <si>
    <t>CONSU</t>
  </si>
  <si>
    <t>Realização de dimensionamento de pessoal do CODAI.</t>
  </si>
  <si>
    <t>Estabelecimento de norma interna regulamentando as concessões de bolsas da UFRPE através da RESOLUÇÃO Nº 060/2020 CEPE/UFRPE.</t>
  </si>
  <si>
    <t>Criação de controle interno denominado “Termo de compromisso do bolsista” implantado no processo de concessão de bolsas de pós-graduação na Universidade.</t>
  </si>
  <si>
    <t>Pessoas Infraestrutura e/ou Processos Internos - Repercussão Transversal</t>
  </si>
  <si>
    <t>Estabelecimento de norma interna Nº 059/2020 CEPE/UFRPE, a qual regulamenta as normas e os critérios de uso e aplicação dos recursos provenientes do Programa de Apoio à Pós-Graduação (PROAP/CAPES) no âmbito dos Programas de Pós-Graduação Stricto sensu da UFRPE.</t>
  </si>
  <si>
    <t>Elaboração, por parte dos coordenadores dos PPGs, de regulamentos internos para a adequada utilização dos recursos PROAP/CAPES, com o devido monitoramento das providências adotadas.</t>
  </si>
  <si>
    <t>Implantação de recipientes coletores em todos os setores do campus sede da UFRPE nas cores estabelecidas na RESOLUÇÃO CONAMA nº 275/2001.</t>
  </si>
  <si>
    <t>Elevação da taxa de sucesso.</t>
  </si>
  <si>
    <t>Missão Visão e/ou Resultado - Repercussão Tático/Operacional</t>
  </si>
  <si>
    <t>COUNT of NÚM.</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</si>
</sst>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R$ -416]#,##0.00"/>
    <numFmt numFmtId="166" formatCode="d/m/yyyy"/>
  </numFmts>
  <fonts count="20">
    <font>
      <sz val="10.0"/>
      <color rgb="FF000000"/>
      <name val="Arial"/>
    </font>
    <font>
      <b/>
      <color rgb="FFFFFFFF"/>
      <name val="Calibri"/>
    </font>
    <font>
      <b/>
      <sz val="12.0"/>
      <color rgb="FF000000"/>
      <name val="Calibri"/>
    </font>
    <font>
      <sz val="8.0"/>
      <color rgb="FF000000"/>
      <name val="Calibri"/>
    </font>
    <font>
      <sz val="8.0"/>
      <color theme="1"/>
      <name val="Calibri"/>
    </font>
    <font>
      <sz val="8.0"/>
      <color rgb="FF404143"/>
      <name val="Calibri"/>
    </font>
    <font>
      <b/>
      <sz val="12.0"/>
      <color theme="1"/>
      <name val="Calibri"/>
    </font>
    <font>
      <sz val="9.0"/>
      <color rgb="FF000000"/>
      <name val="Calibri"/>
    </font>
    <font>
      <sz val="9.0"/>
      <color theme="1"/>
      <name val="Calibri"/>
    </font>
    <font>
      <color theme="1"/>
      <name val="Calibri"/>
    </font>
    <font>
      <u/>
      <sz val="9.0"/>
      <color rgb="FF000000"/>
      <name val="Calibri"/>
    </font>
    <font>
      <u/>
      <sz val="8.0"/>
      <color rgb="FF000000"/>
      <name val="Calibri"/>
    </font>
    <font>
      <sz val="8.0"/>
      <color rgb="FF404143"/>
      <name val="Inherit"/>
    </font>
    <font>
      <u/>
      <sz val="8.0"/>
      <color rgb="FF000000"/>
      <name val="Calibri"/>
    </font>
    <font>
      <sz val="11.0"/>
      <color rgb="FF000000"/>
      <name val="Calibri"/>
    </font>
    <font>
      <sz val="10.0"/>
      <color rgb="FF404143"/>
      <name val="Inherit"/>
    </font>
    <font>
      <color theme="1"/>
      <name val="Arial"/>
    </font>
    <font>
      <b/>
      <sz val="8.0"/>
      <color rgb="FFFFFFFF"/>
      <name val="Arial"/>
    </font>
    <font>
      <sz val="8.0"/>
      <color theme="1"/>
      <name val="Arial"/>
    </font>
    <font>
      <sz val="8.0"/>
      <color rgb="FF000000"/>
      <name val="Arial"/>
    </font>
  </fonts>
  <fills count="9">
    <fill>
      <patternFill patternType="none"/>
    </fill>
    <fill>
      <patternFill patternType="lightGray"/>
    </fill>
    <fill>
      <patternFill patternType="solid">
        <fgColor rgb="FF4A86E8"/>
        <bgColor rgb="FF4A86E8"/>
      </patternFill>
    </fill>
    <fill>
      <patternFill patternType="solid">
        <fgColor rgb="FFFFFFFF"/>
        <bgColor rgb="FFFFFFFF"/>
      </patternFill>
    </fill>
    <fill>
      <patternFill patternType="solid">
        <fgColor theme="0"/>
        <bgColor theme="0"/>
      </patternFill>
    </fill>
    <fill>
      <patternFill patternType="solid">
        <fgColor rgb="FF00FF00"/>
        <bgColor rgb="FF00FF00"/>
      </patternFill>
    </fill>
    <fill>
      <patternFill patternType="solid">
        <fgColor rgb="FF434343"/>
        <bgColor rgb="FF434343"/>
      </patternFill>
    </fill>
    <fill>
      <patternFill patternType="solid">
        <fgColor rgb="FF6D9EEB"/>
        <bgColor rgb="FF6D9EEB"/>
      </patternFill>
    </fill>
    <fill>
      <patternFill patternType="solid">
        <fgColor rgb="FFCCCCCC"/>
        <bgColor rgb="FFCCCCCC"/>
      </patternFill>
    </fill>
  </fills>
  <borders count="2">
    <border/>
    <border>
      <right/>
    </border>
  </borders>
  <cellStyleXfs count="1">
    <xf borderId="0" fillId="0" fontId="0" numFmtId="0" applyAlignment="1" applyFont="1"/>
  </cellStyleXfs>
  <cellXfs count="75">
    <xf borderId="0" fillId="0" fontId="0" numFmtId="0" xfId="0" applyAlignment="1" applyFont="1">
      <alignment readingOrder="0" shrinkToFit="0" vertical="bottom" wrapText="0"/>
    </xf>
    <xf borderId="0" fillId="2" fontId="1" numFmtId="1" xfId="0" applyAlignment="1" applyFill="1" applyFont="1" applyNumberFormat="1">
      <alignment horizontal="center" readingOrder="0" shrinkToFit="0" vertical="center" wrapText="1"/>
    </xf>
    <xf borderId="0" fillId="2" fontId="1" numFmtId="0" xfId="0" applyAlignment="1" applyFont="1">
      <alignment horizontal="center" shrinkToFit="0" vertical="center" wrapText="1"/>
    </xf>
    <xf borderId="0" fillId="2" fontId="1" numFmtId="49" xfId="0" applyAlignment="1" applyFont="1" applyNumberFormat="1">
      <alignment horizontal="center" shrinkToFit="0" vertical="center" wrapText="1"/>
    </xf>
    <xf borderId="0" fillId="2" fontId="1" numFmtId="164" xfId="0" applyAlignment="1" applyFont="1" applyNumberFormat="1">
      <alignment horizontal="center" shrinkToFit="0" vertical="center" wrapText="1"/>
    </xf>
    <xf borderId="0" fillId="3" fontId="2" numFmtId="1" xfId="0" applyAlignment="1" applyFill="1" applyFont="1" applyNumberFormat="1">
      <alignment horizontal="center" shrinkToFit="0" vertical="center" wrapText="1"/>
    </xf>
    <xf borderId="0" fillId="3" fontId="3" numFmtId="0" xfId="0" applyAlignment="1" applyFont="1">
      <alignment horizontal="center" shrinkToFit="0" vertical="center" wrapText="1"/>
    </xf>
    <xf borderId="0" fillId="3" fontId="3" numFmtId="49" xfId="0" applyAlignment="1" applyFont="1" applyNumberFormat="1">
      <alignment horizontal="center" shrinkToFit="0" vertical="center" wrapText="1"/>
    </xf>
    <xf borderId="0" fillId="3" fontId="3" numFmtId="0" xfId="0" applyAlignment="1" applyFont="1">
      <alignment horizontal="left" shrinkToFit="0" vertical="top" wrapText="1"/>
    </xf>
    <xf borderId="0" fillId="4" fontId="3" numFmtId="0" xfId="0" applyAlignment="1" applyFill="1" applyFont="1">
      <alignment horizontal="left" shrinkToFit="0" vertical="top" wrapText="1"/>
    </xf>
    <xf borderId="0" fillId="3" fontId="3" numFmtId="164" xfId="0" applyAlignment="1" applyFont="1" applyNumberFormat="1">
      <alignment horizontal="center" shrinkToFit="0" vertical="center" wrapText="1"/>
    </xf>
    <xf borderId="0" fillId="3" fontId="3" numFmtId="0" xfId="0" applyAlignment="1" applyFont="1">
      <alignment horizontal="center" vertical="center"/>
    </xf>
    <xf borderId="0" fillId="3" fontId="4" numFmtId="0" xfId="0" applyAlignment="1" applyFont="1">
      <alignment horizontal="center" shrinkToFit="0" vertical="center" wrapText="1"/>
    </xf>
    <xf borderId="0" fillId="0" fontId="5" numFmtId="0" xfId="0" applyAlignment="1" applyFont="1">
      <alignment horizontal="left" shrinkToFit="0" vertical="top" wrapText="1"/>
    </xf>
    <xf borderId="1" fillId="3" fontId="3" numFmtId="0" xfId="0" applyAlignment="1" applyBorder="1" applyFont="1">
      <alignment horizontal="left" shrinkToFit="0" vertical="top" wrapText="1"/>
    </xf>
    <xf borderId="0" fillId="3" fontId="5" numFmtId="0" xfId="0" applyAlignment="1" applyFont="1">
      <alignment horizontal="left" shrinkToFit="0" vertical="top" wrapText="1"/>
    </xf>
    <xf borderId="0" fillId="3" fontId="6" numFmtId="1" xfId="0" applyAlignment="1" applyFont="1" applyNumberFormat="1">
      <alignment horizontal="center" shrinkToFit="0" vertical="center" wrapText="1"/>
    </xf>
    <xf borderId="0" fillId="3" fontId="4" numFmtId="164" xfId="0" applyAlignment="1" applyFont="1" applyNumberFormat="1">
      <alignment horizontal="center" shrinkToFit="0" vertical="center" wrapText="1"/>
    </xf>
    <xf borderId="0" fillId="3" fontId="4" numFmtId="0" xfId="0" applyAlignment="1" applyFont="1">
      <alignment horizontal="center" vertical="center"/>
    </xf>
    <xf borderId="0" fillId="3" fontId="7" numFmtId="0" xfId="0" applyAlignment="1" applyFont="1">
      <alignment horizontal="left" shrinkToFit="0" vertical="top" wrapText="1"/>
    </xf>
    <xf borderId="0" fillId="3" fontId="7" numFmtId="0" xfId="0" applyAlignment="1" applyFont="1">
      <alignment horizontal="center" shrinkToFit="0" vertical="center" wrapText="1"/>
    </xf>
    <xf borderId="0" fillId="3" fontId="7" numFmtId="49" xfId="0" applyAlignment="1" applyFont="1" applyNumberFormat="1">
      <alignment horizontal="center" shrinkToFit="0" vertical="center" wrapText="1"/>
    </xf>
    <xf borderId="0" fillId="3" fontId="7" numFmtId="164" xfId="0" applyAlignment="1" applyFont="1" applyNumberFormat="1">
      <alignment horizontal="center" shrinkToFit="0" vertical="center" wrapText="1"/>
    </xf>
    <xf borderId="0" fillId="3" fontId="7" numFmtId="0" xfId="0" applyAlignment="1" applyFont="1">
      <alignment horizontal="center" vertical="center"/>
    </xf>
    <xf borderId="0" fillId="3" fontId="7" numFmtId="164" xfId="0" applyAlignment="1" applyFont="1" applyNumberFormat="1">
      <alignment horizontal="center" shrinkToFit="0" vertical="center" wrapText="0"/>
    </xf>
    <xf borderId="0" fillId="3" fontId="7" numFmtId="0" xfId="0" applyAlignment="1" applyFont="1">
      <alignment horizontal="center" shrinkToFit="0" wrapText="1"/>
    </xf>
    <xf borderId="0" fillId="0" fontId="7" numFmtId="0" xfId="0" applyAlignment="1" applyFont="1">
      <alignment horizontal="left" shrinkToFit="0" vertical="top" wrapText="1"/>
    </xf>
    <xf borderId="0" fillId="3" fontId="8" numFmtId="0" xfId="0" applyAlignment="1" applyFont="1">
      <alignment horizontal="center" shrinkToFit="0" vertical="center" wrapText="1"/>
    </xf>
    <xf borderId="0" fillId="3" fontId="9" numFmtId="0" xfId="0" applyAlignment="1" applyFont="1">
      <alignment horizontal="left" shrinkToFit="0" vertical="top" wrapText="1"/>
    </xf>
    <xf borderId="1" fillId="3" fontId="7" numFmtId="0" xfId="0" applyAlignment="1" applyBorder="1" applyFont="1">
      <alignment horizontal="left" shrinkToFit="0" vertical="top" wrapText="1"/>
    </xf>
    <xf borderId="0" fillId="3" fontId="4" numFmtId="0" xfId="0" applyAlignment="1" applyFont="1">
      <alignment horizontal="left" shrinkToFit="0" vertical="top" wrapText="1"/>
    </xf>
    <xf borderId="0" fillId="3" fontId="10" numFmtId="0" xfId="0" applyAlignment="1" applyFont="1">
      <alignment horizontal="left" shrinkToFit="0" vertical="top" wrapText="1"/>
    </xf>
    <xf borderId="0" fillId="3" fontId="7" numFmtId="164" xfId="0" applyAlignment="1" applyFont="1" applyNumberFormat="1">
      <alignment horizontal="left" shrinkToFit="0" vertical="center" wrapText="1"/>
    </xf>
    <xf borderId="0" fillId="3" fontId="11" numFmtId="0" xfId="0" applyAlignment="1" applyFont="1">
      <alignment horizontal="left" shrinkToFit="0" vertical="top" wrapText="1"/>
    </xf>
    <xf borderId="0" fillId="4" fontId="7" numFmtId="0" xfId="0" applyAlignment="1" applyFont="1">
      <alignment horizontal="left" shrinkToFit="0" vertical="top" wrapText="1"/>
    </xf>
    <xf borderId="0" fillId="0" fontId="4" numFmtId="0" xfId="0" applyAlignment="1" applyFont="1">
      <alignment horizontal="left" shrinkToFit="0" vertical="top" wrapText="1"/>
    </xf>
    <xf borderId="0" fillId="0" fontId="12" numFmtId="0" xfId="0" applyAlignment="1" applyFont="1">
      <alignment shrinkToFit="0" vertical="top" wrapText="1"/>
    </xf>
    <xf borderId="0" fillId="0" fontId="12" numFmtId="0" xfId="0" applyAlignment="1" applyFont="1">
      <alignment shrinkToFit="0" wrapText="1"/>
    </xf>
    <xf borderId="0" fillId="4" fontId="13" numFmtId="0" xfId="0" applyAlignment="1" applyFont="1">
      <alignment horizontal="left" shrinkToFit="0" vertical="top" wrapText="1"/>
    </xf>
    <xf borderId="0" fillId="5" fontId="7" numFmtId="49" xfId="0" applyAlignment="1" applyFill="1" applyFont="1" applyNumberFormat="1">
      <alignment horizontal="center" shrinkToFit="0" vertical="center" wrapText="1"/>
    </xf>
    <xf borderId="0" fillId="3" fontId="7" numFmtId="0" xfId="0" applyAlignment="1" applyFont="1">
      <alignment horizontal="left" shrinkToFit="0" vertical="center" wrapText="1"/>
    </xf>
    <xf borderId="0" fillId="3" fontId="7" numFmtId="0" xfId="0" applyAlignment="1" applyFont="1">
      <alignment horizontal="center" shrinkToFit="0" vertical="center" wrapText="0"/>
    </xf>
    <xf borderId="0" fillId="0" fontId="14" numFmtId="0" xfId="0" applyAlignment="1" applyFont="1">
      <alignment horizontal="left" shrinkToFit="0" vertical="top" wrapText="1"/>
    </xf>
    <xf borderId="0" fillId="0" fontId="15" numFmtId="0" xfId="0" applyAlignment="1" applyFont="1">
      <alignment shrinkToFit="0" vertical="top" wrapText="1"/>
    </xf>
    <xf borderId="0" fillId="3" fontId="3" numFmtId="0" xfId="0" applyAlignment="1" applyFont="1">
      <alignment vertical="top"/>
    </xf>
    <xf borderId="0" fillId="3" fontId="14" numFmtId="0" xfId="0" applyAlignment="1" applyFont="1">
      <alignment shrinkToFit="0" vertical="top" wrapText="1"/>
    </xf>
    <xf borderId="0" fillId="6" fontId="9" numFmtId="0" xfId="0" applyAlignment="1" applyFill="1" applyFont="1">
      <alignment horizontal="center" shrinkToFit="0" vertical="center" wrapText="1"/>
    </xf>
    <xf borderId="0" fillId="6" fontId="7" numFmtId="49" xfId="0" applyAlignment="1" applyFont="1" applyNumberFormat="1">
      <alignment horizontal="center" shrinkToFit="0" vertical="center" wrapText="1"/>
    </xf>
    <xf borderId="0" fillId="6" fontId="7" numFmtId="0" xfId="0" applyAlignment="1" applyFont="1">
      <alignment horizontal="left" shrinkToFit="0" vertical="top" wrapText="1"/>
    </xf>
    <xf borderId="0" fillId="6" fontId="7" numFmtId="164" xfId="0" applyAlignment="1" applyFont="1" applyNumberFormat="1">
      <alignment horizontal="center" shrinkToFit="0" vertical="center" wrapText="1"/>
    </xf>
    <xf borderId="0" fillId="6" fontId="4" numFmtId="0" xfId="0" applyAlignment="1" applyFont="1">
      <alignment horizontal="left" shrinkToFit="0" vertical="top" wrapText="1"/>
    </xf>
    <xf borderId="0" fillId="6" fontId="8" numFmtId="0" xfId="0" applyAlignment="1" applyFont="1">
      <alignment horizontal="left" shrinkToFit="0" vertical="top" wrapText="1"/>
    </xf>
    <xf borderId="0" fillId="6" fontId="9" numFmtId="0" xfId="0" applyAlignment="1" applyFont="1">
      <alignment horizontal="center" vertical="center"/>
    </xf>
    <xf borderId="0" fillId="6" fontId="9" numFmtId="164" xfId="0" applyAlignment="1" applyFont="1" applyNumberFormat="1">
      <alignment horizontal="center" shrinkToFit="0" vertical="center" wrapText="1"/>
    </xf>
    <xf borderId="0" fillId="6" fontId="9" numFmtId="0" xfId="0" applyAlignment="1" applyFont="1">
      <alignment horizontal="left" shrinkToFit="0" vertical="top" wrapText="1"/>
    </xf>
    <xf borderId="1" fillId="6" fontId="9" numFmtId="0" xfId="0" applyAlignment="1" applyBorder="1" applyFont="1">
      <alignment horizontal="center" shrinkToFit="0" vertical="center" wrapText="1"/>
    </xf>
    <xf borderId="0" fillId="4" fontId="7" numFmtId="0" xfId="0" applyAlignment="1" applyFont="1">
      <alignment horizontal="center" shrinkToFit="0" vertical="center" wrapText="1"/>
    </xf>
    <xf borderId="0" fillId="4" fontId="7" numFmtId="164" xfId="0" applyAlignment="1" applyFont="1" applyNumberFormat="1">
      <alignment horizontal="center" shrinkToFit="0" vertical="center" wrapText="1"/>
    </xf>
    <xf borderId="0" fillId="6" fontId="8" numFmtId="0" xfId="0" applyAlignment="1" applyFont="1">
      <alignment horizontal="center" shrinkToFit="0" vertical="center" wrapText="1"/>
    </xf>
    <xf borderId="0" fillId="6" fontId="7" numFmtId="0" xfId="0" applyAlignment="1" applyFont="1">
      <alignment horizontal="center" shrinkToFit="0" vertical="center" wrapText="1"/>
    </xf>
    <xf borderId="0" fillId="3" fontId="16" numFmtId="0" xfId="0" applyFont="1"/>
    <xf borderId="0" fillId="0" fontId="16" numFmtId="0" xfId="0" applyFont="1"/>
    <xf borderId="0" fillId="7" fontId="17" numFmtId="0" xfId="0" applyAlignment="1" applyFill="1" applyFont="1">
      <alignment horizontal="center" shrinkToFit="0" vertical="center" wrapText="1"/>
    </xf>
    <xf borderId="0" fillId="8" fontId="18" numFmtId="0" xfId="0" applyAlignment="1" applyFill="1" applyFont="1">
      <alignment horizontal="center" vertical="center"/>
    </xf>
    <xf borderId="0" fillId="0" fontId="18" numFmtId="0" xfId="0" applyAlignment="1" applyFont="1">
      <alignment horizontal="center" vertical="center"/>
    </xf>
    <xf borderId="0" fillId="0" fontId="18" numFmtId="0" xfId="0" applyAlignment="1" applyFont="1">
      <alignment horizontal="left" shrinkToFit="0" vertical="top" wrapText="1"/>
    </xf>
    <xf borderId="0" fillId="0" fontId="18" numFmtId="165" xfId="0" applyAlignment="1" applyFont="1" applyNumberFormat="1">
      <alignment horizontal="right" vertical="center"/>
    </xf>
    <xf borderId="0" fillId="0" fontId="18" numFmtId="0" xfId="0" applyAlignment="1" applyFont="1">
      <alignment horizontal="center" shrinkToFit="0" vertical="center" wrapText="1"/>
    </xf>
    <xf borderId="0" fillId="0" fontId="18" numFmtId="164" xfId="0" applyAlignment="1" applyFont="1" applyNumberFormat="1">
      <alignment horizontal="center" vertical="center"/>
    </xf>
    <xf borderId="0" fillId="8" fontId="18" numFmtId="49" xfId="0" applyAlignment="1" applyFont="1" applyNumberFormat="1">
      <alignment horizontal="center" vertical="center"/>
    </xf>
    <xf borderId="0" fillId="8" fontId="18" numFmtId="0" xfId="0" applyAlignment="1" applyFont="1">
      <alignment shrinkToFit="0" vertical="top" wrapText="1"/>
    </xf>
    <xf borderId="0" fillId="8" fontId="18" numFmtId="166" xfId="0" applyAlignment="1" applyFont="1" applyNumberFormat="1">
      <alignment horizontal="center" vertical="center"/>
    </xf>
    <xf borderId="0" fillId="8" fontId="18" numFmtId="164" xfId="0" applyAlignment="1" applyFont="1" applyNumberFormat="1">
      <alignment horizontal="center" vertical="center"/>
    </xf>
    <xf borderId="0" fillId="0" fontId="19" numFmtId="0" xfId="0" applyAlignment="1" applyFont="1">
      <alignment horizontal="center" shrinkToFit="0" vertical="center" wrapText="1"/>
    </xf>
    <xf borderId="0" fillId="0" fontId="19" numFmtId="0" xfId="0" applyAlignment="1" applyFont="1">
      <alignment horizontal="center" vertical="center"/>
    </xf>
  </cellXfs>
  <cellStyles count="1">
    <cellStyle xfId="0" name="Normal" builtinId="0"/>
  </cellStyles>
  <dxfs count="7">
    <dxf>
      <font/>
      <fill>
        <patternFill patternType="none"/>
      </fill>
      <border/>
    </dxf>
    <dxf>
      <font/>
      <fill>
        <patternFill patternType="solid">
          <fgColor rgb="FFEA9999"/>
          <bgColor rgb="FFEA9999"/>
        </patternFill>
      </fill>
      <border/>
    </dxf>
    <dxf>
      <font/>
      <fill>
        <patternFill patternType="solid">
          <fgColor rgb="FF00FF00"/>
          <bgColor rgb="FF00FF00"/>
        </patternFill>
      </fill>
      <border/>
    </dxf>
    <dxf>
      <font/>
      <fill>
        <patternFill patternType="solid">
          <fgColor rgb="FFB6D7A8"/>
          <bgColor rgb="FFB6D7A8"/>
        </patternFill>
      </fill>
      <border/>
    </dxf>
    <dxf>
      <font/>
      <fill>
        <patternFill patternType="solid">
          <fgColor theme="8"/>
          <bgColor theme="8"/>
        </patternFill>
      </fill>
      <border/>
    </dxf>
    <dxf>
      <font/>
      <fill>
        <patternFill patternType="solid">
          <fgColor rgb="FFFF0000"/>
          <bgColor rgb="FFFF0000"/>
        </patternFill>
      </fill>
      <border/>
    </dxf>
    <dxf>
      <font/>
      <fill>
        <patternFill patternType="solid">
          <fgColor rgb="FF9900FF"/>
          <bgColor rgb="FF9900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pivotCacheDefinition" Target="pivotCache/pivotCacheDefinition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M553" sheet="CTRL RECOM"/>
  </cacheSource>
  <cacheFields>
    <cacheField name="ID e-Aud" numFmtId="1">
      <sharedItems containsString="0" containsBlank="1" containsNumber="1" containsInteger="1">
        <n v="829492.0"/>
        <n v="830069.0"/>
        <n v="830088.0"/>
        <n v="830092.0"/>
        <n v="830098.0"/>
        <n v="830099.0"/>
        <n v="830100.0"/>
        <n v="830102.0"/>
        <n v="830104.0"/>
        <n v="830106.0"/>
        <n v="830107.0"/>
        <n v="830110.0"/>
        <n v="830112.0"/>
        <n v="830114.0"/>
        <n v="830115.0"/>
        <n v="830118.0"/>
        <n v="830119.0"/>
        <n v="830121.0"/>
        <n v="830124.0"/>
        <n v="830125.0"/>
        <n v="830174.0"/>
        <n v="830197.0"/>
        <n v="830667.0"/>
        <n v="830627.0"/>
        <n v="830671.0"/>
        <n v="830672.0"/>
        <n v="830674.0"/>
        <n v="830681.0"/>
        <n v="830684.0"/>
        <n v="830685.0"/>
        <n v="830686.0"/>
        <n v="830687.0"/>
        <n v="830695.0"/>
        <n v="830669.0"/>
        <n v="830782.0"/>
        <n v="830784.0"/>
        <n v="830200.0"/>
        <n v="830785.0"/>
        <n v="830205.0"/>
        <n v="830206.0"/>
        <n v="831953.0"/>
        <n v="830208.0"/>
        <n v="830209.0"/>
        <n v="830224.0"/>
        <n v="830226.0"/>
        <n v="830228.0"/>
        <n v="830230.0"/>
        <n v="830474.0"/>
        <n v="831108.0"/>
        <n v="830241.0"/>
        <n v="830261.0"/>
        <n v="830262.0"/>
        <n v="830266.0"/>
        <n v="830283.0"/>
        <n v="830285.0"/>
        <n v="830287.0"/>
        <n v="830294.0"/>
        <n v="830297.0"/>
        <n v="830300.0"/>
        <n v="830302.0"/>
        <n v="830306.0"/>
        <n v="831145.0"/>
        <n v="831173.0"/>
        <n v="831147.0"/>
        <n v="831179.0"/>
        <n v="831149.0"/>
        <n v="831150.0"/>
        <n v="830189.0"/>
        <n v="830333.0"/>
        <n v="830335.0"/>
        <n v="831898.0"/>
        <n v="831087.0"/>
        <n v="830190.0"/>
        <n v="831903.0"/>
        <n v="831905.0"/>
        <n v="830191.0"/>
        <n v="830491.0"/>
        <n v="830492.0"/>
        <n v="830494.0"/>
        <n v="830496.0"/>
        <n v="830498.0"/>
        <n v="830499.0"/>
        <n v="830500.0"/>
        <n v="830501.0"/>
        <n v="830507.0"/>
        <n v="830508.0"/>
        <n v="830590.0"/>
        <n v="830591.0"/>
        <n v="830593.0"/>
        <n v="831092.0"/>
        <n v="830192.0"/>
        <n v="830193.0"/>
        <n v="831914.0"/>
        <n v="831093.0"/>
        <n v="830194.0"/>
        <n v="831915.0"/>
        <n v="830195.0"/>
        <n v="830231.0"/>
        <n v="830307.0"/>
        <n v="830308.0"/>
        <n v="830310.0"/>
        <n v="830312.0"/>
        <n v="830313.0"/>
        <n v="830327.0"/>
        <n v="830309.0"/>
        <n v="830475.0"/>
        <n v="830483.0"/>
        <n v="830484.0"/>
        <n v="830485.0"/>
        <n v="830486.0"/>
        <n v="830622.0"/>
        <n v="830625.0"/>
        <n v="830626.0"/>
        <n v="830472.0"/>
        <n v="830629.0"/>
        <n v="830630.0"/>
        <n v="830632.0"/>
        <n v="830633.0"/>
        <n v="830635.0"/>
        <n v="830644.0"/>
        <n v="830648.0"/>
        <n v="830778.0"/>
        <n v="830779.0"/>
        <n v="830780.0"/>
        <n v="830649.0"/>
        <n v="830666.0"/>
        <n v="831095.0"/>
        <n v="830790.0"/>
        <n v="830792.0"/>
        <n v="830796.0"/>
        <n v="830814.0"/>
        <n v="830820.0"/>
        <n v="830902.0"/>
        <n v="830903.0"/>
        <n v="830906.0"/>
        <n v="830907.0"/>
        <n v="831098.0"/>
        <n v="831099.0"/>
        <n v="830909.0"/>
        <n v="830910.0"/>
        <n v="831100.0"/>
        <n v="831161.0"/>
        <n v="831899.0"/>
        <n v="831071.0"/>
        <n v="830683.0"/>
        <n v="831072.0"/>
        <n v="831074.0"/>
        <n v="831075.0"/>
        <n v="831076.0"/>
        <n v="831077.0"/>
        <n v="831079.0"/>
        <n v="831080.0"/>
        <n v="830503.0"/>
        <n v="830505.0"/>
        <n v="831082.0"/>
        <n v="831083.0"/>
        <n v="831085.0"/>
        <n v="830693.0"/>
        <n v="830470.0"/>
        <n v="830911.0"/>
        <n v="830487.0"/>
        <n v="830488.0"/>
        <n v="831912.0"/>
        <n v="831920.0"/>
        <n v="831930.0"/>
        <n v="831151.0"/>
        <n v="831152.0"/>
        <n v="831153.0"/>
        <n v="831154.0"/>
        <n v="831155.0"/>
        <n v="831156.0"/>
        <n v="831159.0"/>
        <n v="831160.0"/>
        <n v="830489.0"/>
        <n v="830638.0"/>
        <n v="831171.0"/>
        <n v="831172.0"/>
        <n v="831175.0"/>
        <n v="831181.0"/>
        <n v="831185.0"/>
        <n v="831186.0"/>
        <n v="831187.0"/>
        <n v="831342.0"/>
        <n v="831346.0"/>
        <n v="831347.0"/>
        <n v="831348.0"/>
        <n v="831350.0"/>
        <n v="831361.0"/>
        <n v="831363.0"/>
        <n v="831365.0"/>
        <n v="830690.0"/>
        <n v="831477.0"/>
        <n v="831482.0"/>
        <n v="831485.0"/>
        <n v="831489.0"/>
        <n v="831510.0"/>
        <n v="831515.0"/>
        <n v="831525.0"/>
        <n v="831526.0"/>
        <n v="831529.0"/>
        <n v="831530.0"/>
        <n v="831533.0"/>
        <n v="831541.0"/>
        <n v="830299.0"/>
        <n v="831543.0"/>
        <n v="830913.0"/>
        <n v="831545.0"/>
        <n v="830641.0"/>
        <n v="831546.0"/>
        <n v="831547.0"/>
        <n v="830304.0"/>
        <n v="831548.0"/>
        <n v="830915.0"/>
        <n v="831549.0"/>
        <n v="830916.0"/>
        <n v="831550.0"/>
        <n v="831551.0"/>
        <n v="831553.0"/>
        <n v="831555.0"/>
        <n v="831556.0"/>
        <n v="831558.0"/>
        <n v="831559.0"/>
        <n v="831561.0"/>
        <n v="831563.0"/>
        <n v="831565.0"/>
        <n v="831567.0"/>
        <n v="831569.0"/>
        <n v="831570.0"/>
        <n v="831571.0"/>
        <n v="831572.0"/>
        <n v="831574.0"/>
        <n v="831576.0"/>
        <n v="831579.0"/>
        <n v="831828.0"/>
        <n v="831830.0"/>
        <n v="831858.0"/>
        <n v="831859.0"/>
        <n v="831860.0"/>
        <n v="831861.0"/>
        <n v="831862.0"/>
        <n v="831863.0"/>
        <n v="831871.0"/>
        <n v="831885.0"/>
        <n v="831886.0"/>
        <n v="831888.0"/>
        <n v="831922.0"/>
        <n v="831923.0"/>
        <n v="831924.0"/>
        <n v="830173.0"/>
        <n v="831939.0"/>
        <n v="830175.0"/>
        <n v="830176.0"/>
        <n v="830184.0"/>
        <n v="830185.0"/>
        <n v="830187.0"/>
        <n v="830188.0"/>
        <n v="831941.0"/>
        <n v="830233.0"/>
        <n v="831943.0"/>
        <n v="831950.0"/>
        <n v="961774.0"/>
        <n v="961775.0"/>
        <n v="961780.0"/>
        <n v="961788.0"/>
        <n v="961796.0"/>
        <n v="961801.0"/>
        <n v="961807.0"/>
        <n v="961813.0"/>
        <n v="961816.0"/>
        <n v="831955.0"/>
        <n v="831977.0"/>
        <n v="831980.0"/>
        <n v="831982.0"/>
        <n v="831983.0"/>
        <n v="831985.0"/>
        <n v="831986.0"/>
        <n v="831987.0"/>
        <n v="831990.0"/>
        <n v="831991.0"/>
        <n v="831992.0"/>
        <n v="831994.0"/>
        <n v="831995.0"/>
        <n v="831997.0"/>
        <n v="831998.0"/>
        <n v="830235.0"/>
        <m/>
        <n v="831090.0"/>
      </sharedItems>
    </cacheField>
    <cacheField name="DOC" numFmtId="0">
      <sharedItems>
        <s v="RA 01/2019"/>
        <s v="RA  02/2019"/>
        <s v="RA  02/2019 "/>
        <s v="RA 03/2019"/>
        <s v="RA 04/2019"/>
        <s v="RA 06/2016"/>
        <s v="NA 01/2016"/>
        <s v="RA 05/2019"/>
        <s v="RA 05/2011"/>
        <s v="RA 01/2016"/>
        <s v="RA 03/2014"/>
        <s v="RA 01/2018"/>
        <s v="RA 02/2018"/>
        <s v="RA 01/2017"/>
        <s v="RA 02/2013"/>
        <s v="RA 03/2017"/>
        <s v="RA 04/2011"/>
        <s v="RA 02/2014"/>
        <s v="RA 02/2016"/>
        <s v="RA 03/2016"/>
        <s v="RA 04/2016"/>
        <s v="NA 01/2019"/>
        <s v="RA 02/2017"/>
        <s v="  RA 02/2017"/>
        <s v="NT 09/2016"/>
        <s v="NT 14/2017"/>
        <s v="NA 02/2016 (ANEXO I DO RA 01/2017)"/>
        <s v="NT 04/2017"/>
        <s v="RA 01/2015"/>
        <s v="NA 01/2014"/>
        <s v="RA 01/2014"/>
        <s v="NA 01/2015"/>
        <s v="RA 04/2014"/>
        <s v="RA 05/2014"/>
        <s v="RA 01/2013"/>
        <s v="RA 03/2013"/>
        <s v="RA 01/2012"/>
        <s v="RA 02/2012"/>
        <s v="NT 03/2012"/>
        <s v="RA 02/2011"/>
        <s v="RA 03/2011"/>
        <s v="RA 01/2020"/>
        <s v="RA 06/2011"/>
        <s v="RA 07/2011"/>
        <s v="RA 08/2011"/>
        <s v="RA 03/2012"/>
        <s v="NA 01/2012"/>
        <s v="NA 02/2012"/>
      </sharedItems>
    </cacheField>
    <cacheField name="ANO DO RA" numFmtId="49">
      <sharedItems>
        <s v="2019"/>
        <s v="019 "/>
        <s v="2016"/>
        <s v="2011"/>
        <s v="2014"/>
        <s v="2018"/>
        <s v="2017"/>
        <s v="2013"/>
        <s v="2015"/>
        <s v="2012"/>
        <s v="2020"/>
      </sharedItems>
    </cacheField>
    <cacheField name="N. CONST." numFmtId="49">
      <sharedItems>
        <s v="01"/>
        <s v="02"/>
        <s v="03"/>
        <s v="04"/>
        <s v="05"/>
        <s v="06"/>
        <s v="07"/>
        <s v="08"/>
        <s v="09"/>
        <s v="10"/>
        <s v="11"/>
        <s v="12"/>
        <s v="13"/>
        <s v="6"/>
        <s v="2.1"/>
        <s v="2.2"/>
        <s v=" -"/>
        <s v="05 (No RA 01/2017 corresponde à constatação  5)"/>
        <s v="3.1"/>
        <s v="14"/>
        <s v="15"/>
        <s v="16"/>
        <s v="17"/>
        <s v="18"/>
        <s v="19"/>
        <s v="20"/>
        <s v="21"/>
        <s v="23"/>
        <s v="24"/>
        <s v="25"/>
        <s v="28"/>
        <s v="3.2"/>
        <s v="8"/>
        <s v="27"/>
        <s v="22"/>
        <s v="26"/>
        <s v="29"/>
        <s v="30"/>
        <s v="31"/>
        <s v="32"/>
        <s v="33"/>
        <s v="3.3"/>
        <s v="4"/>
        <s v="3.3 "/>
        <s v="1"/>
        <s v="2"/>
        <s v="3"/>
        <s v="5"/>
        <s v="7"/>
        <s v="9"/>
      </sharedItems>
    </cacheField>
    <cacheField name="N. REC." numFmtId="49">
      <sharedItems containsBlank="1">
        <s v="01"/>
        <s v="02"/>
        <s v="03"/>
        <s v="06"/>
        <s v="6.1"/>
        <s v="04"/>
        <s v="05"/>
        <s v="07"/>
        <m/>
        <s v="08"/>
        <s v="09"/>
        <s v="8.1"/>
        <s v="8.2"/>
        <s v="13"/>
        <s v="14"/>
        <s v="15"/>
        <s v="16"/>
        <s v="17"/>
        <s v="18"/>
        <s v="19"/>
        <s v="20"/>
        <s v="21"/>
        <s v="22"/>
        <s v="23"/>
        <s v="4.1"/>
        <s v="4.2"/>
        <s v="5.1"/>
        <s v="5.2"/>
        <s v="6.2"/>
        <s v="7"/>
        <s v="8.3"/>
        <s v="9"/>
        <s v="10.1"/>
        <s v="10.2"/>
        <s v="11.1"/>
        <s v="11.2"/>
      </sharedItems>
    </cacheField>
    <cacheField name="CONSTATAÇÃO" numFmtId="0">
      <sharedItems>
        <s v="Inexistência de mapeamento do processo de planejamento de obras e serviços de engenharia."/>
        <s v="Inexistência de plano de uso e ocupação do solo."/>
        <s v="Ausência de programas de necessidades e estudos de viabilidade nos processos de planejamento de obras."/>
        <s v="Deficiência na publicação/divulgação do Edital BEXT 2018."/>
        <s v="Ausência de definição no Edital de Bolsas de Extensão (BEXT) do limite previsto de projetos a serem classificados e aprovados."/>
        <s v="Descumprimento de exigências estabelecidas no Edital BEXT 2018. "/>
        <s v="Descumprimento de exigências estabelecidas no Edital BEXT 2018."/>
        <s v="Ausência de submissão de editais da PRAE, que concedem Bolsas de Extensão (BEXT), à apreciação prévia da assessoria jurídica desta IFES."/>
        <s v="Divergência entre a quantidade de projetos aprovados e divulgados pela PRAE no Resultado Final da Seleção BEXT 2018 e os efetivamente registrados no SIGProj."/>
        <s v="Identificação de acúmulo de bolsas por beneficiário"/>
        <s v="Identificação de acúmulo de bolsas por beneficiário."/>
        <s v="Ausência de normativos internos que regulamentem a concessão de bolsas e a ajuda de custo para os bolsistas da PRAE."/>
        <s v="Ausência de mapeamento de processo, previamente definido, para a concessão de bolsas de extensão e ajuda de custo."/>
        <s v="Divergência entre o Regimento Interno da Incubadora e as minutas do Edital 02/2017 e do Contrato de Incubação."/>
        <s v="Inexistência de um processo de trabalho previamente mapeado e que contemple todos os envolvidos na Incubatec Rural."/>
        <s v="Ausência de elaboração de relatórios anuais e de acompanhamento da avaliação do desempenho dos empreendimentos realizados com o apoio da Incubatec Rural."/>
        <s v="Inobservância ao Princípio da Segregação de Funções na gestão da Incubatec Rural."/>
        <s v="Pagamento indevido de bolsa de Pós-Graduação Stricto Sensu."/>
        <s v="Necessidade de melhorias no planejamento de compras e fragilidade no controle de materiais e medicamentos do HOVET- UFRPE."/>
        <s v="Ineficiência na gestão bens imóveis do CODAI Campus Senador Ermírio de Moraes."/>
        <s v="Deficiência na atuação dos fiscais de contratos do CODAI."/>
        <s v="Gestão inadequada dos bens móveis do CODAI na sede em Lourenço da Mata"/>
        <s v="Gestão inadequada dos bens móveis do CODAI no Campus Senador José Ermírio de Moraes"/>
        <s v="Ausência de acessibilidade no CODAI sede em São Lourenço da Mata e deficiências na acessibilidade em Tiúma."/>
        <s v="Fragilidades na gestão do almoxarifado do CODAI."/>
        <s v="Ineficiência na gestão dos veículos do CODAI."/>
        <s v="Indícios de acumulação ilegal de cargo público, má-fé e prestação de informações falsas."/>
        <s v="Ausência de práticas de governança e gestão de riscos em Convênios firmados entre a Universidade Federal Rural de Pernambuco (UFRPE), a Financiadora de Estudos e Projetos (FINEP) e a Fundação de Apoio (FADURPE)."/>
        <s v="Ausência de padronização na estrutura organizacional da UFRPE, acarretando fragilidades no processo de criação do Inventário."/>
        <s v="Ausência de controles e instrumentos de acompanhamento da execução de projetos FINEP por parte da COPESQ/PRPPG."/>
        <s v="Falha no planejamento de aquisição dos bens/equipamentos procedentes de convênios com a FINEP."/>
        <s v="Ausência de assinaturas de todos os membros nos pareceres e decisões das apurações de acumulação de cargos, empregos e funções públicas e de vínculos com empresas."/>
        <s v="Ausência de Regimento Interno ou regimentos desatualizados."/>
        <s v="Intempestividade na prestação de contas de suprimento de fundos."/>
        <s v="Ausência da atuação dos fiscais na execução de convênios."/>
        <s v="Não observância do principio da segregação de funções durante a execução dos convênios."/>
        <s v="Carência de planejamento e fragilidade nos controles ocasionando prática de fracionamento de despesas e indícios de manipulação nas cotações de preços."/>
        <s v="Elevado consumo de água em contas da COMPESA de matrícula nº 105957577"/>
        <s v="Atendimento parcial da coleta seletiva solidária e vigência expirada da portaria que constituiu a comissão para implantação e supervisão desta ação"/>
        <s v="Atendimento parcial da coleta seletiva"/>
        <s v="Ausência de Código de Ética e conduta da UFRPE."/>
        <s v="Falhas no acompanhamento e fiscalização da execução contratual."/>
        <s v="Ausência ou insuficiência de normas internas nas unidades organizacionais."/>
        <s v="Ausência das condições necessárias para o exercício da fiscalização contratual."/>
        <s v="Ausência de mapeamento de processos que definam os processos críticos das Unidades Organizacionais."/>
        <s v="Necessidade de&#10;melhorias nos&#10;instrumentos de&#10;governança, gestão&#10;de riscos não&#10;implementada e&#10;controles internos&#10;insuficientes e&#10;frágeis"/>
        <s v="Ausência de controle interno sobre limite remuneratório de servidores da UFRPE  que  participam de convênios firmados com a Fadurpe."/>
        <s v="Ausência de informações expressas nos planos de trabalho sobre quais  parâmetros foram empregados para fundamentar os valores pagos, a título de bolsa,  a servidores da UFRPE que  participam de convênios firmados com a Fadurpe. (Ausência de justificativa "/>
        <s v="3-Previsão no Plano de Trabalho para pagamento de tarifas bancárias e Taxa de Administração."/>
        <s v="Inconsistência na definição da contrapartida do proponente."/>
        <s v="5 - Pagamento de bolsa de extensão para coordenadores didáticos por atividades exercidas antes da vigência do Acordo de Cooperação, conforme tabela abaixo."/>
        <s v="6 - Pagamento de despesas com palestras sem que houvesse previsão no Plano de Trabalho e sem informações sobre quais os temas das palestras e em que turmas as mesmas foram realizadas."/>
        <s v="Atribuição de rotinas administrativas da UFRPE a funcionários terceirizados contratados por essa IFES."/>
        <s v="Ausência de fiscais de obras (e serviços de engenharia) nos locais de execução das respectivas obras e serviços de engenharia."/>
        <s v="Falhas nas ações administrativas da fiscalização nas obras/serviços de engenharia."/>
        <s v="Formalização de processos administrativos em descumprimento à legislação pertinente"/>
        <s v="Atraso da publicação na Imprensa Oficial de atos da Administração"/>
        <s v="Ausência de justificativa da necessidade do objeto"/>
        <s v="Fragilidades nos controles adotados para aceite/retirada da Nota de Empenho – NE"/>
        <s v="Atraso na entrega de materiais."/>
        <s v="Necessidade de contratação de solução para preservação do acervo documental desta IFES"/>
        <s v=" Fragilidades na contratação de empresas para elaboração de laudo técnico de avaliação e para locação de imóvel da UACSA"/>
        <s v="Pendências na análise das Prestações de Contas dos Convênios firmados entre a UFRPE e a Fadurpe. "/>
        <s v="Falha e inexistência na realização de pesquisa de preços no mercado para nortear as estimativas de custos nos Termos de Referência constantes nos Planos de Trabalho."/>
        <s v="Alteração no Plano de Trabalho dos Convênios em análise sem termo aditivo e sem autorização prévia  da autoridade competente (PT's 49 e 54)."/>
        <s v="Ausência definição de critérios e detalhamento das despesas operacionais nos planos de trabalho."/>
        <s v="Necessidade de&#10;melhorias na&#10;infraestrutura e de&#10;manutenção das&#10;instalações e&#10;equipamentos do&#10;HOVET- UFRPE."/>
        <s v="10 - Ausência de especificação dos serviços, bem como de identificação do período em que os mesmos foram executados nos seguintes pagamentos"/>
        <s v="11- Inconsistências no pagamento (Controle nº 700018) de reembolso no valor de R$ 470,40 referente ISS cobrado indevidamente."/>
        <s v="Fragilidades na gestão do Hospital veterinário da UFRPE no que diz respeito ao planejamento de compras de bens, materiais e equipamentos, bem como de guarda e acesso a esses materiais."/>
        <s v="Necessidade de melhorias e fragilidades no controle e apurações dos processos de acumulação de cargos, empregos e funções públicas e demais vínculos privados. "/>
        <s v="Servidores não entregaram a declaração de acumulação de cargos, empregos e funções públicas."/>
        <s v="Ausência de comprovação de bilhetes de passagens de transportes intermunicipais."/>
        <s v="Fragilidades nos controles internos e indícios de descumprimento de jornada de trabalho de servidores que recebem auxílio transporte."/>
        <s v="Ausência de controles das atividades acadêmicas dos docentes pela gestão do CODAI."/>
        <s v="Deficiências na atuação dos docentes do CODAI e no acompanhamento da mesma pela gestão do CODAI."/>
        <s v="Ausência de servidores atuando no Campus Senador José Ermírio de Moraes, em Tiúma."/>
        <s v="Ausência de inventário dos bens imóveis da UFRPE."/>
        <s v="Indícios de favorecimento a candidatos do processo seletivo do Edital de Seleção Simplificada, de 12 de dezembro de 2013, publicado pela Fundação Apolônio Salles de Desenvolvimento Educacional - FADURPE, para a contratação de profissionais atuarem no Prog"/>
        <s v="Ineficiência na gestão dos bens imóveis do CODAI na sede em São Lourenço."/>
        <s v="Ausência e inconsistências na pesquisa de preços no mercado para embasar as estimativas de custos nos Termos de Referência que englobam os Planos de Trabalho."/>
        <s v="Oportunidade de melhorias nas condições contratuais de fornecimento de energia elétrica, com nível de média/alta tensão (13.800V), para a Universidade Federal Rural de Pernambuco (UFRPE).                           OBS: CONSTATAÇÃO IDENTIFICADA NA NOTA DE "/>
        <s v="Improficiência nas metas físicas e financeiras de capacitação de servidores."/>
        <s v="Improficiência na meta física e falha no planejamento da meta financeira do Apoio à Capacitação e Formação Inicial e Continuada para a Educação Básica."/>
        <s v="Improficiência na meta física de Auxílio-transporte aos Servidores Civis, Empregados e Militares."/>
        <s v="Evolução do indicador de Custos Correntes sem HU por Aluno equivalente, nos últimos 5 anos."/>
        <s v="Redução do indicador de Aluno Tempo Integral / Professor Equivalente nos últimos 5 anos."/>
        <s v="Involução do indicador Taxa de Sucesso na Graduação na UFRPE."/>
        <s v="Ausência de comprovação e acompanhamento da atuação dos fiscais dos projetos."/>
        <s v="Atrasos na apresentação das prestações de contas pela Fundação Apolônio Sales"/>
        <s v="4 - Alteração na forma de pagamento de professores, coordenadores e secretários de prestação de serviços para bolsa de extensão. "/>
        <s v="Ausência de definição do setor responsável pela gestão e controle patrimonial dos bens imóveis."/>
        <s v="Deficiência de sistema informatizado para a realização do controle patrimonial dos bens imóveis."/>
        <s v="Ausência do cadastro de imóveis no Sistema de Gerenciamento dos Imóveis de Uso Especial da União – SPIUnet, bem como o registro de imóveis no SPIUnet sem a documentação comprobatória dos Termos de Recebimento Definitivo das Obras."/>
        <s v="Ausência de avaliação/reavaliação dos imóveis desta IFES registrados no Inventário de Bens Imóveis no exercício de 2012."/>
        <s v="Ausência de regularização de obras já concluídas e ainda mantidas na conta contábil de Obras em Andamento."/>
        <s v="Descumprimento de cláusulas contratuais quanto às obrigações da contratada"/>
        <s v="Existência no balancete da UFRPE de imóveis com identificação genérica, com o código “999”, ao invés do RIP correspondente."/>
        <s v="Ausência de cláusula contratual que estabeleça a previsão de indenização pelas benfeitorias úteis e necessárias, no Contrato 34/2009 e aditivos (aluguel da casa de Itamaracá), nos termos do Art. 35 da Lei 8.245/91."/>
        <s v="Realização de despesas para benfeitorias em imóvel de propriedade de terceiros (Instituto Oceanário de Itamaracá), sem previsão contratual."/>
        <s v="Ausência de Análise da compatibilidade de horários nas apurações de acumulação de cargos, empregos e funções públicas e de vínculos empresariais."/>
        <s v="Ausência de apuração de casos de acumulação ilegal de cargos, empregos e funções e vínculos com empresas privadas."/>
        <s v="Servidores não aguardam o trâmite de autorização para Cessão à outro órgão pelo Ministério do Planejamento, Orçamento e Gestão."/>
        <s v="8- Pagamento de diárias em atraso, conforme observado na tabela abaixo:"/>
        <s v="12 - Ausência de atesto nas notas/cupons fiscais, abaixo relacionados, de que os serviços foram prestados ou o material recebido."/>
        <s v="2 - Ausência de previsão no plano de trabalho para ressarcimento à Universidade quanto aos bens e serviços utilizados durante a elaboração e execução do projeto."/>
        <s v="Fragilidades na Gestão da Informação e comunicação da UFRPE"/>
        <s v="Concessão de Suprimento de Fundos sem a real motivação do ato."/>
        <s v="Prestação de Contas com falhas nos registros dos prazos de prestação de contas."/>
        <s v="Insuficiência de detalhamento em orçamento de obras/serviços de engenharia."/>
        <s v="Falha na autorização orçamentária das obras/serviços de engenharia da UFRPE."/>
        <s v="Inexistência de licenciamento para obras/serviços de engenharia."/>
        <s v="Pagamento intempestivo de tributos."/>
        <s v="Ausência de ressarcimento tempestivo pelos cessionários à UFRPE."/>
        <s v="Desvio de função de servidor atuante no almoxarifado do CODAI."/>
        <s v="Pagamentos de passagens aéreas a servidores sem justificativas e sem comprovantes efetivos do deslocamento no âmbito do Projeto intitulado “Oferta dos Cursos na Modalidade a distância da Unidade Acadêmica de Educação e Distância e Tecnologia”."/>
        <s v="Fixação de quantitativo de mão de obra a ser utilizado na prestação do serviço em instrumento convocatório da licitação."/>
        <s v="Pagamento indevido de multas de INSS."/>
        <s v="Difícil acesso para a inspeção e inventário físico de materiais estocados, particularmente os localizados no galpão destinado ao Patrimônio (Inobservância à letra “c”, item 4.1 da IN SEDAP nº 205/88)."/>
        <s v="Presença de materiais permanentes no depósito do Almoxarifado."/>
        <s v="Presença de materiais estocados em contato direto com o piso (Inobservância à letra “e”, item 4.1 da IN SEDAP nº 205/88)."/>
        <s v="Existência de materiais empilhados sem observância da IN SEDAP 205/88, bem como do empilhamento máximo recomendado pelo fabricante, conforme fotos a seguir. (Inobservância à letra “l”, item 4.1 da IN SEDAP nº 205/88)."/>
        <s v="Presença de materiais estocados fora do prazo de validade (Inobservância ao item 2.5 da IN SEDAP nº 205/88)."/>
        <s v="Presença de itens com especificação e quantidade divergentes do registro de estoque do inventário."/>
        <s v="Protocolos de recebimento de materiais permanentes sem data e identificação do signatário, além de conter campos sem preenchimento."/>
        <s v="As instalações do almoxarifado apresentam vulnerabilidades quanto a roubo, incêndio e ameaças de animais daninhos sobre os bens estocados. (Inobservância às letras “a” e “f” do Item 4.1 da IN SEDAP nº 205/88, bem como às normas do Código de Segurança cont"/>
        <s v="Falhas no planejamento das aquisições de materiais para suprimento da demanda das unidades da UFRPE."/>
        <s v="Registro de PCDP após o início da realização do evento;"/>
        <s v="Autorização de PCDP a menos de dez dias do evento sem justificativa;"/>
        <s v="Pagamento de PCDP em atraso;"/>
        <s v="Aprovação de PCDP’s em finais de semana e/ou feriados sem as autorizações/justificativas;"/>
        <s v="Pagamento de despesas com combustíveis em veículos particulares. "/>
        <s v="Pagamento indevido na Contratação de parente (esposa) pelo Coordenador Geral, conforme verificado nos recibos dos itens 225, 359 e 490 da Relação de Pagamentos."/>
        <s v="Pagamento indevido no montante de R$ 22.372,63 (vinte e dois mil, trezentos e setenta e dois reais e sessenta e três centavos) a título de elaboração do Relatório Final do Projeto. "/>
        <s v="Ausência de detalhamentos e justificativas das despesas executadas referente à prestação de serviços de orientação de monografias e encadernação de monografias."/>
        <s v="Pagamentos indevidos de bolsas de pesquisa e extensão"/>
        <s v="Ausência de Plano de Gestão de Logística Sustentável (PLS)"/>
        <s v="Pagamentos de diárias com limite superior ao estabelecido pela legislação vigente a época no montante de R$ 203,46 (duzentos e três reais e quarenta e seis centavos)"/>
        <s v="Pagamento a empresa (CNPJ: 01.313.954/0001-17), referente ao fornecimento de 30 (trinta) refeições no dia 10/10/2008, totalizando R$ 450,00 (quatrocentos e cinquenta reais), objetivando atender o lançamento do Natal solidário da UFRPE. Contudo, verificou-"/>
        <s v="Execução de serviços sem orçamento detalhado que expressem a composição de todos os custos unitários, conforme item 819 da Relação de Pagamentos da Prestação de Contas."/>
        <s v="Observaram-se despesas não motivadas, não havendo solicitação de serviço a FADURPE e justificativas pelo Coordenador Geral, impossibilitando verificar se a despesa de fato está relacionada ao Projeto Gestão Democrática."/>
        <s v="Verificaram-se indícios, através consulta da denominação empresarial das empresas concorrentes da dispensa licitatória do item 497 da Relação de Pagamentos, que os proprietários pertencem à mesma família, além de terem atividades principais e secundárias "/>
        <s v="Ausência de apuração de casos de acumulação de aposentadorias"/>
        <s v="Ausência do objeto do Projeto nos documentos comprobatórios das despesas, impossibilitando, verificar se a despesa foi executada em benefício do Projeto em análise."/>
        <s v="Cotações de preços sem assinaturas e sem data, conforme itens 382, 650 e 660 da Relação de Pagamentos da Prestação de Contas apresentada pela FADURPE. Ratificou-se a alínea “b” do item 3.6.1 do Relatório de Auditoria emitido pela Auditoria Interna/UFRPE."/>
        <s v="Assinaturas semelhantes nas propostas das empresas concorrentes."/>
        <s v="Despesas com serviços de engenharia como limpeza de fossa sem justificativas no montante de R$ 150,00"/>
        <s v="Despesas com material de consumo executadas sem justificativas."/>
        <s v="Aquisição de 01 (um) recarregador no valor de R$ 59,98 (cinquenta e nove reais e noventa e oito centavos), adquirido através de Cartão de Crédito pelo Coordenador do Projeto, conforme item 137 da Relação de Pagamentos, sem justificativas e previsão no Pla"/>
        <s v="Aquisição de 01(uma) revista no valor de R$ 7,90 (sete reais e noventa centavos) sem justificativas e clareza. Conforme item 143 da Relação de Pagamentos da Prestação de Contas apresentada."/>
        <s v="Execução de despesa no valor de R$ 240,00 (duzentos e quarenta reais) com aquisição de artesanatos sem previsão no Plano de Trabalho e vinculação ao objeto do Projeto. Conforme item 563 da Relação de Pagamentos."/>
        <s v="Utilização de alíquota incorreta do ISS nos pagamentos referentes a serviços educacionais no município de Petrolina. Ratificou-se na análise o subitem “g” do subitem 3.9.1 do Relatório de Auditoria emitido pela Auditoria Interna/UFRPE.  "/>
        <s v="Ausência de compensação e/ou restituição pela FADURPE do crédito de INSS no montante de R$ 37.055,77 (trinta e sete mil, cinquenta e cinco reais e setenta e sete centavos)"/>
        <s v="Divergências entre o valor devido do ISS e os recolhimentos efetuados pela  Fadurpe no período da vigência do Acordo de Cooperação, conforme Tabela a seguir:"/>
        <s v="Aquisições de materiais permanentes sem justificativas e sem atesto nas Notas fiscais, conforme verificado nos itens 426, 470 e 660 da Relação de Pagamentos da prestação de contas do projeto em análise."/>
        <s v="Apresentação pela FADURPE do Termo de Transferência dos Bens a UFRPE, porém não foram apresentadas as Notas Fiscais originais. Ratificamos a alínea “a” do item 3.8.1 do Relatório de Auditoria emitido pela Auditoria Interna da UFRPE. "/>
        <s v="Ausência de cotações de preços, recibos, certidões negativas com a seguridade social e com a fazenda pública federal, estadual e municipal, conforme observado nos itens 42, 137, 426, 449, 454, 470, 472, 549, 565 a 569, 670, 772, 773, 775 e 795 da Relação "/>
        <s v="Ausência de comprovação dos custos operacionais pagos a FADURPE."/>
        <s v="RECOMENDAÇÕES CONSIDERADAS RELEVANTES"/>
        <s v="Novos Indícios de descumprimento do regime de dedicação exclusiva pelo servidor Helio Cabral Lima em relação à acumulação de cargos do que trata a Portaria nº 642/2010-GR."/>
        <s v="Inobservância do Art. 27 da IN/SLTI/MP nº 03/2008. Ausência de elaboração do Plano Anual de Aquisição de Veículos – PAAV."/>
        <s v="Ausência de elaboração do Mapa de Controle do Desempenho e Manutenção dos Veículos Oficiais, previsto no o §1º do art. 24 da Instrução Normativa nº 3, de 15 de maio de 2008."/>
        <s v="Ausência da apuração do custo operacional, impossibilitando verificar pelo Gestor, quais os bens passíveis de reparos e os antieconômicos ou irrecuperáveis, conforme o Art. 24 da IN SLTI n. 03/2008."/>
        <s v="Não cumprimento pela Divisão de Transporte/DSMI/PROAD/UFRPE da recomendação 007 do item 2.1.3.2 do Relatório CGU/PE n. 224887/2008, a qual menciona o seguinte: &#10;&#10;“Fazer constar da Ordem de Saída de Veículo o preenchimento de todos os campos, tais como: da"/>
        <s v="Ocorrência de Desvio de Função dos funcionários terceirizados da empresa SOLL – Serviços, Obras e Locações Ltda."/>
        <s v="Estocagem indevida de cadeiras escolares novas na oficina da universidade. "/>
        <s v="Existência de 30 (trinta) veículos considerados inservíveis irrecuperáveis pela Divisão de Transporte, localizados na garagem e no pátio da Divisão de Transporte da UFRPE."/>
        <s v="Fabricação de peças automotivas pelo mecânico oficial desta UFRPE para serem utilizadas em veículos oficiais."/>
        <s v="Infrações de Trânsito cometidas por servidores.  "/>
        <s v="14 - Ausência de justificativas para os débitos na conta do projeto abaixo relacionados."/>
        <s v="16 - Ausência de esclarecimentos referente aos pagamentos a seguir relacionados, constantes do extrato bancário e não localizados nos documentos apresentados na prestação de contas"/>
        <s v="17 - Ausência de análise da prestação de contas parcial do projeto, entregue em 07/07/2010."/>
        <s v="Pagamento de bolsas de Pós-Graduação (Mestrado e Doutorado) além das cotas concedidas por órgãos de fomento, sem previsão de normas regulamentadoras da UFRPE para assumir tais despesas."/>
        <s v="Fragilidades nos controles internos da gestão do auxílio financeiro (ajuda de custo) concedido com recursos do Programa de Apoio à Pós-Graduação - PROAP/CAPES."/>
        <s v="Inexistência de processos de trabalho previamente mapeados e que contemplem todas as fases e os envolvidos na concessão de bolsas e ajuda de custo dos Programas de Pós-Graduação stricto sensu."/>
        <s v="4 - Previsão no Plano de Trabalho para pagamento de tarifas bancárias e Taxa de Administração."/>
        <s v="4 - Ausência de pagamentos referente alguns meses para vários bolsistas, conforme pode ser detalhado abaixo:"/>
        <s v="8 - Ausência de análise da prestação de contas parcial do projeto, entregue em 24/03/2011."/>
        <s v="Oportunidade de implantação de sistemas informatizados na gestão dos Projetos de Pesquisa  pelo NUPESQ/IPÊ/UFRPE"/>
        <s v="Necessidade de implantação da gestão baseada em riscos nos processos internos do Instituto IPÊ/UFRPE"/>
        <s v="Oportunidade de criação de um banco de dados (séries temporais) sobre indicadores de desempenho da pesquisa na UFRPE."/>
        <s v="Oportunidade de melhoria nos controles no processo de utilização de veículos institucionais nas ações de pesquisa da UFRPE."/>
        <s v="Necessidade de elementos que comprovem o acompanhamento e o cruzamento de informações, por parte do Nupesq/IPÊ, entre o abastecimento dos veículos e a demanda efetiva nas ações de pesquisa."/>
        <s v="Oportunidade para implementação de gestão baseada em riscos, por parte do DELOGS, no processo de abastecimento de veículos utílizados na pesquisa da Universidade."/>
        <s v="Oportunidade de implantação de rotinas de controle e acompanhamento do processo de tombamento e utilização dos veículos utilizados pelo Nupesq/IPÊ;"/>
        <s v="Oportunidade para implementação de gestão baseada em riscos,nos processos de abastecimento, utilização e manutenção dos veículos utilizados nas ações de pesquisa, por meio de relações institucionais da UFRPE;"/>
        <s v="Proposição de controle e compartilhamento de informações acerca das horas empregadas pelos Docentes em projetos de pesquisa na UFRPE."/>
        <s v="Fragilidades nos trâmites de recebimento e aceitação dos bens permanentes provenientes de recursos de projetos."/>
        <s v="Ausência de Alvará concedido pelas Prefeituras onde as obras estão sendo realizadas;"/>
        <s v="Sobrepreço / Superfaturamento (Obras da UAST – Contrato n.º 03/2011);"/>
        <s v="Liquidação e pagamento de despesas sem comprovação da composição dos valores referentes a serviços e obras de engenharia;"/>
        <s v="Admissibilidade indevida de correção em Nota Fiscal;"/>
        <s v="Recolhimento incorreto de Imposto Sobre Serviços;"/>
        <s v="Itens orçados (1.ª Etapa do Depto. de Biologia) sem referência à tabela SINAPI e nem a outra tabela aprovada por órgão ou entidade da administração pública federal;"/>
        <s v="Itens orçados pela empresa sem observância ao orçamento da UFRPE (1.ª Etapa do Depto. de Biologia);"/>
        <s v="Itens orçados excessivamente (1.ª Etapa do Depto. de Biologia);"/>
        <s v="Laudos periciais divergentes, quanto ao grau concedido de insalubridade aos servidores da UFRPE desempenhando as mesmas atividades e locais, em períodos distintos periciados. "/>
        <s v="2 - Descumprimento ao que determina a Legislação quanto à estimativa do valor da contratação por comprovada pesquisa de mercado em pelo menos três fornecedores do ramo correspondente ao objeto da licitação. "/>
        <s v="Indicação incorreta dos prazos de início e términos das obras nas respectivas placas de obras;"/>
        <s v="Inexistência de estudos técnicos preliminares e tratamento de impacto ambiental;"/>
        <s v="Inobservância ao Art. 4.º da IN 01/2010 do MPOG;"/>
        <s v="Inobservância dos requisitos de segurança, funcionalidade, interesse público, emprego de mão de obra e material local, saúde e segurança do trabalho, e infra-estrutura e acessibilidade;"/>
        <s v="Descrições genéricas nas observações do subsistema CPR do SIAFI;"/>
        <s v="Ausência de detalhamento dos cronogramas de obras (SICON/SIASG);"/>
        <s v="Incorreções em exigência de regularidade fiscal em processos licitatórios;"/>
        <s v="Orçamento de itens em conjunto;"/>
        <s v="Itens orçados na obra da UAST sem referência à tabela SINAPI e sem referência formal a alguma tabela aprovada por órgão ou entidade da administração pública federal;"/>
        <s v="Orçamento incorreto de serviço/obra para construção de mastro (obras na UAST)."/>
        <s v="Ausência do Engenheiro da empresa responsável pela execução no local da obra;"/>
        <s v="Descrições genéricas nos diários de obra;"/>
        <s v="Pagamento antecipado de itens orçados, ainda não totalmente realizados;"/>
        <s v="Não utilização de EPI’s;"/>
        <s v="Falha técnica no planejamento do estacionamento;"/>
        <s v="Insegurança em pontos de instalações elétricas e em área de corte e confecção de formas de madeira;"/>
        <s v="Ausência de assinatura por membro da CPL em Ata de Julgamento da Concorrência n.º 04/2010;"/>
        <s v="Itens orçados em obra da UAG sem referência à tabela SINAPI e sem referência formal a alguma tabela aprovada por órgão ou entidade da administração pública federal;"/>
        <s v="Incorreção em valor orçado para o item 12.08.01, constante da composição I0118 (Registro de gaveta);"/>
        <s v="Descrição genérica de insumos/serviços nos orçamentos (1.ª Etapa do Depto. de Biologia);"/>
        <s v="Inobservância da tabela SINAPI quando do preço praticado no item 02.02.01;"/>
        <s v="Incorreções no orçamento;"/>
        <s v="Ausência de assinatura de membro da Comissão Permanente de Licitação em documentos do processo licitatório;"/>
        <s v="Ausência de declaração de desistência de prazo recursal de empresas participantes de processo licitatório;"/>
        <s v="Inserção de páginas não numeradas em processo licitatório;"/>
        <s v="Indícios de irregularidades na Acumulação de cargos, jornada de trabalho a (60) sessenta horas por servidores desta UFRPE."/>
        <s v="Indícios de acumulação de cargos atribuída ao docente João Rufino Freitas Filho, identificados pelo TCU e informado a UFRPE através do Ofício n. 0579/2009. "/>
        <s v="Ocorrência de acumulação de cargos atribuída ao Docente Nilson Felix da Silva detectado pelo Tribunal de Contas da União e encaminhado a UFRPE através do Ofício n. 017.050/2005-9-TCU/SEFIP."/>
        <s v="Indícios de possíveis acumulações indevidas detectados pelo Tribunal de Contas da União por servidores da UFRPE ocupantes de cargo da Carreira de Magistério, submetido ao regime de trabalho de dedicação exclusiva, com outro vínculo remunerado, conforme Of"/>
        <s v="Ausência de memória de cálculo, nos processos administrativos abertos, para os valores que foram pagos retroativamente desde a data do protocolo de abertura do processo administrativo."/>
        <s v="Ausência de acompanhamento das recomendações contidas nos Laudos Técnicos Periciais."/>
        <s v="Laudos periciais divergentes, quanto ao grau concedido de insalubridade aos servidores da UFRPE desempenhando as mesmas atividades e locais, em períodos distintos periciados.   "/>
        <s v="Desvio de função pelos  servidores de Matrícula Siape nºs. 385045; 382934; 384924; 0384938; 0384963; 0383243; 0383332; 0383341; 0384906 e 0980947 "/>
        <s v="Pagamento de percentuais diferentes entre servidores com os mesmos cargos (odontólogos), atividades e locais (DQV), identificados pelo cotejamento entre os processos de n. 23082.012500/2009 e o processo de n. 23082.018595/2010."/>
        <s v="Ausência de autorização expressa prevista no art. 8º, inc. VIII do Decreto n. 6403/2008, objetivando permitir a guarda dos veículos nas garagens residenciais dos servidores, desde que atenda uma finalidade de interesse público e que ocorra a devida retira"/>
        <s v="1-Ausência de autorização prévia da Instituição Apoiada para participação de seus servidores no referido projeto;"/>
        <s v="2-Ausência de detalhamento no Plano de Trabalho para determinadas despesas, tais como, serviços de terceiros pessoa jurídica e física, como também, de item denominado no respectivo plano de “outras despesas”."/>
        <s v="Alteração na forma de pagamento de professores, coordenadores e secretários de prestação de serviços para bolsa de extensão. "/>
        <s v="1 - Recibos emitidos com descrição genérica, por vezes, sequer descrevendo qual a atividade exercida e o período de sua realização, bem como informações a respeito das aulas ministradas, tais como, carga horária e disciplina."/>
        <s v="2 - Pagamento de bolsistas e prestadores de serviço em atraso, sendo muitas vezes com mais de três meses após as atividades realizadas;"/>
        <s v="3 - Divergência entre o valor previsto no Plano de Trabalho e o efetivamente pago aos beneficiários a"/>
        <s v="4 - Ausência de previsão dos beneficiários abaixo, no Plano de Trabalho vigente quando da execução dos serviços."/>
        <s v="9 - Indícios de pagamentos em duplicidade, conforme pode ser constatado na tabela abaixo"/>
        <s v="13 - Ausência de recibos relativos aos pagamentos a seguir relacionados."/>
        <s v="15 - Ausência de documento fiscal que comprove a despesa de controle nº 763192, CNPJ nº 04.312.243/0001-16, referente a pagamento de 650 CDs contendo os resumos dos trabalhos;"/>
        <s v="1 - Ausência de autorização prévia da Instituição Apoiada para participação de seus servidores no referido projeto;"/>
        <s v="3-Ausência de detalhamento no Plano de Trabalho para determinadas despesas, tais como, material de consumo, serviço de pessoa jurídica e passagens. "/>
        <s v="4-Previsão no Plano de Trabalho para pagamento de tarifas bancárias e Taxa de Administração."/>
        <s v="5 - Ausência, no plano de trabalho, de definição de Recursos Humanos, discriminados como pertencentes ou não ao quadro da IFES, bem como, de bolsas a serem pagas, discriminadas por valores e beneficiários nominalmente identificados (com matrícula SIAPE, c"/>
        <s v="3 - Alterações/substituições de bolsistas e professores sem a prévia realização de Termo Aditivo ao Acordo de Cooperação."/>
        <s v="7 - Alteração do valor da bolsa dos conexistas (e pagamento) de R$ 300,00 para R$ 360,00 antes de realização do 1º termo aditivo;"/>
        <s v="1 - Valor de Imposto de Renda recolhido a menor, restando recolher o valor de R$ 135,86."/>
        <s v="2 - Valor de ISS recolhido a menor, restando recolher o valor de R$ 253,54"/>
        <s v="3 - Valor de INSS recolhido a menor, restando recolher o valor de R$ 405,58."/>
        <s v="1-Ausência de publicidade de todos os projetos, planos de trabalho e seleções para concessões de bolsas."/>
        <s v="2-Ausência de divulgação pela UFRPE, de dados e informações sobre seu relacionamento com a Fundação de Apoio."/>
        <s v="3-Ausência de registros centralizados de todos os projetos executados e/ou desenvolvidos pela Fundação de Apoio."/>
        <s v="4-Ausência de informações sobre a atualização do credenciamento da FADURPE junto ao Ministério da Educação e Desporto e ao Ministério de Ciência e Tecnologia."/>
        <s v="1 - Inobservância às determinações constantes do art. 9º, §2º do Decreto nº 5.450/2005 e da Lei 8.666/93. "/>
        <s v="3 - Descumprimento ao que determina o Decreto nº 5.450/2005, art. 18, § 1º : &quot;Caberá ao pregoeiro, auxiliado pelo setor responsável pela elaboração do edital, decidir sobre a impugnação no prazo de até vinte e quatro horas.&quot;  "/>
        <s v="4 - Descumprimento ao Decreto nº 5.450/2005 quanto às exigências de habilitação constantes no art. 14, I a VI. "/>
        <s v="6 - Ausência de contrato firmado entre a UFRPE e a empresa vencedora ao certame licitatório."/>
        <s v="2 - Ausência de disponibilização das plantas, no projeto básico, do local de realização da reforma."/>
        <s v="3 - Estudo preliminar com ausência de informações que assegurem a viabilidade técnica e o adequado tratamento do impacto ambiental do empreendimento."/>
        <s v="4 - Ausência de atendimento a alguns requisitos, exigidos pela Lei 8.666/93, no projeto básico."/>
        <s v="5 - Ausência de projeto executivo."/>
        <s v="7 - Exigências nos itens 8.3.4 e 8.3.5 do edital da licitação, de que os profissionais detentores dos atestados de responsabilidade técnica deverão pertencer ao quadro permanente do licitante."/>
        <s v="8 - Ausência de exigências no edital da licitação referente a critérios de aceitabilidade de preços unitários. "/>
        <s v="9 - Inobservância ao prazo para interposição de recursos quando do julgamento da licitação."/>
        <s v="1 - Ausência de estudos preliminares ao projeto básico."/>
        <s v="2 - Ausência de projeto executivo."/>
        <s v="4 - Exigências no item 6.1.3 às fls. 111 do edital da licitação de que os profissionais detentores dos atestados de responsabilidade técnica deverão pertencer ao quadro permanente do licitante."/>
        <s v="5 - Ausência de exigências no edital da licitação referente a critérios de aceitabilidade de preços unitários. "/>
        <s v="6 - Descumprimento da Lei nº 8.666/93 quanto às exigências de habilitação relacionadas a regularidade fiscal dos licitantes."/>
        <s v="7 - Inobservância ao prazo para interposição de recursos quando do julgamento da licitação."/>
        <s v="Plano de Ação do Inventário de Bens Móveis incompleto e com prazos inexequíveis."/>
        <s v="O planejamento das atividades, elaborado pelos membros da Comissão de Inventário, reflete falhas na distribuição das tarefas."/>
        <s v="Ausência de definição de prioridades e planejamento na condução dos trabalhos da Comissão de Inventário dos Bens Móveis."/>
        <s v="Ausência de atendimento, por diversas unidades, da entrega do levantamento físico de seus bens à Comissão de Inventário de Bens Móveis."/>
        <s v="Morosidade nas respostas à DAP, das unidades examinadas, quanto às inconsistências detectadas na conferência e cruzamento dos dados entre os bens declarados pelos setores e a carga constante no Sistema de Administração Patrimonial - SAP."/>
        <s v="Ineficiência do atual Sistema de Administração Patrimonial – SAP na operacionalização das informações patrimoniais."/>
        <s v="Inexistência, no atual Sistema de Administração Patrimonial, de aplicativos para realizar os procedimentos de depreciação dos bens adquiridos, incorporados e/ou colocados em utilização."/>
        <s v="Fragilidades no levantamento dos bens móveis e descumprimento ao princípio da segregação de funções."/>
        <s v="Fragilidades nos procedimentos de controles patrimoniais quando da mudança do responsável pela carga geral dos bens pertencentes a cada unidade detentora."/>
        <s v="Presença de materiais de mesma classe armazenados em locais distintos (Inobservância à letra “g”, item 4.1 da IN SEDAP nº 205/88)."/>
        <s v="Ausência de identificação do signatário (requisitantes e chefe do Almoxarifado ou substituto) em requisições de materiais do estoque (PT 11). "/>
        <s v="Ausência de local apropriado para o desempenho das atividades administrativas de movimentação de material entre o Almoxarifado e o depósito ou unidade requisitante (espaço compartilhado com o depósito das mercadorias estocadas)."/>
        <s v="Ausência de restituição de valores;"/>
        <s v="Atraso na realização da prestação de contas;"/>
        <s v="Divergência entre valores pagos e valores devidos;"/>
        <s v="Aprovação de PCDP’s para servidor com prestação de contas anterior em atraso sem a devida autorização;"/>
        <s v="Atrasos e ausências em Prestação de Contas;"/>
        <s v="Impropriedades na aprovação de prestações de contas;"/>
        <s v="Impropriedades na aprovação de PCDP’s;"/>
        <s v="Ausência de abertura de processos administrativos individuais para apurar os casos dos servidores que apresentaram vínculos com empresas, bem como de ciência aos mesmos quanto às conclusões das apurações. "/>
        <s v="Ausência de comprovação de tempo de inaptidão das empresas."/>
        <s v="Inconsistências nas análises da ALP, tratando os casos de servidores que possuem vínculos com empresas como acumulação de cargos, empregos e funções públicas."/>
        <s v="Inconsistências na apuração dos vínculos do servidor Siape nº 384965."/>
        <s v="Fragilidade na apuração do vínculo do servidor Siape nº 3849872 com a Sociedade Humanista de Educação."/>
        <s v="Inconsistências na apuração dos vínculos do servidor Siape nº 2409926."/>
        <s v="Deficiências na instrução de processo de concessão de progressão a professor da UFRPE. Inobservância a critérios estabelecidos na Lei nº 9.784/1999, que regula o Processo Administrativo no âmbito da Administração Pública Federal."/>
        <s v="Deficiências na instrução de processo de concessão de progressão a professor da UFRPE. Inobservância ao prazo estabelecido no Parágrafo 4º do Art. 4º da Resolução nº 57/88-CONSU, o qual estabelece o prazo de 60 dias para tramitação do processo."/>
        <s v="Deficiências na instrução de processo de concessão de progressão a professor da UFRPE. Ausência de informações que comprovem o cumprimento do Art. 8º da Resolução nº 57/88-CONSU."/>
        <s v="Deficiências na instrução de processo de concessão de progressão a professor da UFRPE. Inobservância ao Parágrafo 2º do Art. 8º da Resolução nº 57/88-CONSU."/>
        <s v="Deficiências na instrução de processo de concessão de progressão a professor da UFRPE.Inconsistências na avaliação dos indicadores previstos no art. 17, da Resolução nº 57/88-CONSU."/>
        <s v="Empresa cujo sócio administrador é servidor da UFRPE, vem sendo contratada pela mesma desde 2002 através de dispensa de licitação."/>
        <s v="Servidor Técnico Administrativo da UFRPE com regime de 40 horas semanais é presidente de sociedade cujo evento ocorreu nesta Universidade em horário de expediente. "/>
        <s v="Ausência de apresentação pelo servidor Siape nº 383154 de esclarecimentos e documentação que comprove a legalidade de seu vínculo com a sociedade Filarmônica 26 de julho, bem como inconsistências na apuração de seus vínculos pela Assessoria de Legislação "/>
        <s v="Ausência de Projetos Básicos nos Planos de Trabalho dos Projetos firmados entre a UFRPE e a FADURPE."/>
        <s v="Ausência de critérios para definição de preço certo, com base em critérios claros e objetivos que reflitam os custos operacionais da FADURPE na execução de projeto de extensão da UFRPE."/>
        <s v="Inexistência de cláusula nos instrumentos firmados que preveja obrigação ao cumprimento ao Art 4- A da Lei n. 8.958 de 20 de dezembro de 1994."/>
        <s v="Divergência de Cláusula, dos instrumentos firmados entre a FADURPE e a UFRPE, prevendo Prestação de Contas, em relação ao que prevê o Art.11, §2º, do Decreto n. 7423/2010."/>
        <s v="Ausência de periodicidade, duração e de definição dos valores das Bolsas no Projeto de Ensino denominado I Curso de Especialização em Direitos da Criança e do Adolescente."/>
        <s v="Execução de projeto com objeto, objetivos, resultados e metas genéricos, em desconformidade com caput e parágrafo único do art. 8º do Decreto n. 7423/2010. &#10;&#10;&#10;&#10;"/>
        <s v="Inobservância do princípio da segregação de funções no âmbito dos projetos firmados entre a UFRPE e a sua Fundação de apoio. &#10;&#10;&#10;"/>
        <s v="Inobservância do princípio da segregação de funções no âmbito dos projetos firmados entre a UFRPE e a sua Fundação de apoio. &#10;&#10;"/>
        <s v="Falhas na formalização de processos administrativos."/>
        <s v="Ausência de indicação da equipe de apoio em portaria de designação de pregoeiros."/>
        <s v="Inexistência do comprovante de publicação no DOU do aviso de licitação no processo licitatório correspondente."/>
        <s v="Ausência de previsão em edital do regime de execução escolhido."/>
        <s v="Pesquisa de mercado em quantidade insuficiente de fornecedores consultados."/>
        <s v="Falhas na formalização para designação de fiscais do Contrato 17/2012."/>
        <s v="Atesto de faturas por fiscal distinto do formalmente designado."/>
        <s v="Ausência de retenção do ISS por serviços prestados no município de Itamaracá."/>
        <s v="Falta de aplicação de sanções a licitante infrator."/>
        <s v="Indícios de morosidade nos pagamentos efetuados à empresa contratada."/>
        <s v="Indefinição de responsável pela apreciação da documentação comprobatória das obrigações trabalhistas e sociais."/>
        <s v="Estudos técnicos preliminares insuficientes."/>
        <s v="Fragilidade na comprovação de registro de ART’s no CREA."/>
        <s v="Ausência de detalhamento do Cronograma do SIASG nos contratos de obras e serviços de engenharia."/>
        <s v="Inobservância da regularidade fiscal estadual, e municipal na execução contratual de obra/serviço de engenharia."/>
        <s v="Ausência de Termo de Contrato em processo administrativo para abertura de procedimento licitatório."/>
        <s v="Inobservância de prazo previsto na Lei n.º 8.666/93 para publicação resumida de aditamentos contratuais na imprensa oficial."/>
        <s v="Inserção de páginas não numeradas e rasuras na numeração de páginas constantes de processos licitatórios."/>
        <s v="Ausência de registros de verificação de classificação da natureza econômica de obras e serviços de engenharia, para fins tributários, em processos de pagamentos."/>
        <s v="Deficiência na fiscalização em contratos de obras e serviços de engenharia por insuficiência de recursos humanos."/>
        <s v="Falhas na elaboração do orçamento básico referente à Concorrência n.º 03/2011."/>
        <s v="Deficiência no controle de registros das ocorrências em diário de obras."/>
        <s v="Ausência de análise e aprovação ou rejeição da prestação de contas de suprimentos de fundos, por parte do ordenador de despesa."/>
        <s v="Despesas realizadas em finais de semana."/>
        <s v="Despesas realizadas por meio de suprimento de fundos, as quais seriam passíveis de planejamento."/>
        <s v="Rasura no Memorando de Prestação de Contas."/>
        <s v="Ausência de padronização nos procedimentos de gestão e fiscalização das obras/serviços de engenharia da UFRPE."/>
        <s v="Ausência de análise nas prestações de contas de Convênios;contratos firmados com a FADURPE."/>
        <s v="Ausência de atos administrativos em processos licitatórios"/>
        <s v="Ausência de definição do limite mensal para o subsídio de refeições do Restaurante Universitário"/>
        <s v="7) Ausência de definição do limite mensal para o subsídio de refeições do Restaurante Universitário"/>
        <s v="Ausência de instrumento contratual para aquisições que resultam em obrigações futuras"/>
        <s v="11) Fragilidades na contratação de empresas para elaboração de laudo técnico de avaliação e para locação de imóvel da UACSA"/>
        <s v="Inexistência de critérios e detalhamento e especificação das despesas operacionais como também o não atendimento à  Resolução 16/2014-CONSU,  que regulamenta a matéria no âmbito institucional sem  definição  da metodologia utilizada para o cálculo das ref"/>
        <s v="Inexistência de detalhamento e especificação do valor da contrapartida nos planos de trabalho. "/>
        <s v="Ausência de projeto básico ou Termo de Referência nos convênios firmados com a FADURPE."/>
      </sharedItems>
    </cacheField>
    <cacheField name="RECOMENDAÇÃO" numFmtId="0">
      <sharedItems>
        <s v="Implantar o modelo de processo de planejamento (constante do Anexo 1 deste Relatório) para as obras e serviços de engenharia da UFRPE, ou outro modelo devidamente mapeado e pautado em melhores práticas observadas pelos gestores, de modo que o modelo impla"/>
        <s v="Estabelecer controles internos para o processo de planejamento de obras e serviços de engenharia (mapeado, padronizado e implantado), observando os riscos identificados nesse processo e em acordo com o apetite a risco e tratamento(s) definido(s) pela alta"/>
        <s v="Que a UFRPE elabore e implante um plano de uso e ocupação do solo visando estabelecer, estrategicamente, diretrizes para o uso de suas instalações e seu espaço físico e alcançar seus objetivos institucionais de médio e longo prazo."/>
        <s v="Realizar estudo de viabilidade e elaborar programa de necessidades suficientes, em observância às melhores práticas recomendadas pelo TCU e pelo IBRAOP, e autuá-los nos processos de obras e serviços de engenharia."/>
        <s v="Que a Coordenação de Educação Continuada (CEC), gestora do Programa Institucional de Bolsa de Extensão, adote medidas para melhoraria dos controles internos no que se refere à publicação/divulgação de editais."/>
        <s v="Que a Coordenação de Educação Continuada (CEC) faça constar dos próximos editais a previsão do número de projetos que serão selecionados, não devendo ultrapassar o limite orçamentário destinado ao pagamento de bolsas e auxílios."/>
        <s v="Que a Coordenação de Educação Continuada (CEC) atente para as exigências estabelecidas nos editais, particularmente no que se refere à limitação da participação de proponentes à coordenação de projetos de extensão."/>
        <s v="Que a Coordenação de Educação Continuada (CEC) atente para as exigências estabelecidas nos editais, particularmente no que se refere à ausência/insuficiência ou intempestividade de registros no SIGProj, concernentes aos relatórios dos projetos de extensão"/>
        <s v="Que a Coordenação de Educação Continuada (CEC) atente para as exigências estabelecidas nos editais, particularmente no que se refere à limitação da quantidade de alunos vinculados aos projetos de extensão."/>
        <s v="Que a PRAE submeta os editais de extensão à apreciação prévia da Procuradoria Jurídica da UFRPE."/>
        <s v="Que a Coordenação de Educação Continuada (CEC) adote medidas para melhoria dos controles internos no que se refere à conformidade entre os registros efetuados no SIGProj e ao divulgado no resultado final do processo seletivo BEXT."/>
        <s v="Que a Coordenação de Educação Continuada (CEC) adote medidas para melhoraria dos controles internos no que se refere ao impedimento de acúmulo de bolsas por beneficiário."/>
        <s v="Que a Coordenação de Educação Continuada (CEC) adote medidas para devolução/recolhimento dos valores recebidos indevidamente pelos alunos bolsistas."/>
        <s v="Que a PRAE adote as medidas necessárias para a elaboração/aprovação de normas regulamentadoras que contemple os programas de bolsas de extensão e os auxílios concedidos a estudantes."/>
        <s v="Que a Coordenação de Educação Continuada (CEC) implante o modelo de mapeamento de processo de trabalho (constante do Anexo I deste Relatório) ou adote outro modelo devidamente pautado em melhores práticas administrativas, de forma a dar ciência às partes "/>
        <s v="Que a Coordenação da Incubatec formule documento propondo sugestões ao Conselho Deliberativo ou órgão equivalente, objetivando a adequação do Regimento Interno da Incubadora à realidade atual, no que se refere aos pagamentos a serem cobrados pelos serviço"/>
        <s v="Que a Coordenação da Incubatec implante o modelo de mapeamento de processo de trabalho (constante do Anexo II deste Relatório) ou adote outro modelo devidamente pautado em melhores práticas administrativas, de forma a dar ciência às partes interessadas do"/>
        <s v="Que a Coordenação da Incubatec formalize o acompanhamento da avaliação do desempenho dos empreendimentos realizados com a Incubatec Rural por meio de relatórios periódicos."/>
        <s v="Que o Coordenador da Incubatec, juntamente com o(a) Pró-Reitor(a) de Extensão, adotem as providências necessárias para suprir a administração da Incubatec Rural com o corpo técnico citado em seu Regimento Interno, de forma a não infringir o Princípio da S"/>
        <s v="Que o Coordenador da Incubatec, juntamente com o(a) Pró-Reitor(a) de Extensão, adotem as providências necessárias para a criação do Conselho Fiscal da Incubatec, cuja competência é a de fiscalizar as ações da Incubadora."/>
        <s v="Que a PRPPG, com o apoio da Coordenação do PPGMV, acompanhe o recolhimento dos valores recebidos indevidamente por discente de Pós-Graduação Stricto Sensu."/>
        <s v="Que a UFRPE institua comissão para levantamento (inventário) dos medicamentos vencidos e com vencimento próximo com vistas a subsidiar as providências a serem adotadas para regularização da situação."/>
        <s v="Que o Diretor do CODAI monitore as providências necessárias para adequação da instalação elétrica do prédio e para corrigir o abastecimento de água do colégio."/>
        <s v="Que a UFRPE se abstenha de designar fiscais que atuam na gestão da atividade com vistas a atender ao princípio da segregação de funções e providencie a designação da figura do gestor do contrato para otimizar o acompanhamento dos contratos da Instituição,"/>
        <s v="Que o Diretor do CODAI monitore o recolhimento total dos bens em desuso e/ou deteriorados, bem como promova a guarda correta dos mesmos até seu recolhimento."/>
        <s v="Que o Diretor do CODAI apresente comprovação da instalação dos equipamentos de ar condicionados das salas de aula e do auditório do colégio."/>
        <s v="Que o Diretor do CODAI providencie o conserto/recolhimento dos bens de informática localizados no laboratório e apresente comprovações em prazo não superior a 6 meses."/>
        <s v="Que o CODAI providencie a retirada de bens novos que estão dentro do imóvel da biblioteca e promova a distribuição para os locais onde serão utilizados, em prazo não superior a 6 meses."/>
        <s v="Que a Direção do CODAI avalie e instrua processo para solicitação de contrato de manutenção dos equipamentos que encontram-se sem uso por problemas técnicos."/>
        <s v="Que a direção do CODAI solicite formalmente a implementação das ações de acessibilidade ao Núcleo de Acessibilidade e Núcleo de engenharia e manutenção da UFRPE para o CODAI em São Lourenço."/>
        <s v="Que a direção do CODAI, solicite formalmente visita do NEMAM e NACES nas edificações do colégio em Tiúma para atender as necessidades e falhas de acessibilidade que o prédio possui."/>
        <s v="Que a direção do CODAI adote as medidas necessárias para regularizar a situação do almoxarifado do colégio, corrigindo as falhas apontadas pela auditoria: controles e estocagem inadequados, ausência de limpeza e de condições adequadas para o servidor que "/>
        <s v="Que a direção do CODAI providencie, em prazo não superior a 6 meses, a retirada de veículos quebrados do CODAI e encaminhe-os formalmente  para as providências pelo DELOGS."/>
        <s v="Que a Administração Superior da UFRPE adote junto ao NEMAM e a PROAD, num prazo não inferior a 6 meses, as medidas necessárias para atender as demandas do CODAI quanto às instalações elétricas, abastecimento de água e manutenção predial."/>
        <s v="Que a UFRPE tome as providências necessárias para apurar o caso de acumulação do servidor no período anterior a sua cessão, levando em consideração todas as informações acostadas nessa Nota de Auditoria."/>
        <s v="Que a UFRPE verifique junto a Procuradoria Jurídica a adoção das medidas necessárias para encaminhamento ao Ministério Público da União quanto à apuração do crime previsto no art. 299 do Código Penal, tendo em vista as informações apresentadas pelo servid"/>
        <s v="Que a PRPPG estruture uma política de gestão de risco nos convênios entre a UFRPE/FINEP/FADURPE."/>
        <s v="Que a UFRPE adote medidas para melhorar o controle de frequência dos seus docentes, inclusive dos docentes atuantes na Unidade Acadêmica de Educação a Distância."/>
        <s v="Que a PRPPG remodele o processo de gestão dos bens adquiridos com recursos da FINEP, refazendo seu mapeamento, identificando seus principais riscos inerentes e estabelecendo controles eficientes e efetivos para mitigar esses riscos."/>
        <s v="Que a PRPPG melhore a estrutura da COPESQ aumentando o quantitativo de servidores e programe um plano anual de capacitação dos servidores nesse setor."/>
        <s v=" Recomenda-se à PROPLAN, com o apoio da PROAD e da SUGEP, a apresentação de estudo conclusivo da estrutura organizacional atualizada desta IFES, no qual devem ser consideradas as informações contidas no Sistema de Informações Organizacionais da Administra"/>
        <s v="Que a PRPPG elabore e um Plano de ação em conjunto entre a COPESQ/PRPPG, DAP/PROAD e FADURPE, e atenda o mesmo em um prazo não superior a três meses, com o objetivo de localizar, levantar a situação e regularizar os registros de todos os bens/equipamentos"/>
        <s v="Que no caso de bens quebrados e encaixotados, a PRPPG estabeleça um Plano de ação, e atenda o mesmo em um prazo não superior a três meses, objetivando consertar e instalar esses equipamentos."/>
        <s v="Que no caso dos bens em estado de abandono, não localizados ou com desvio de finalidade no seu uso, a PRPPG notifique seus responsáveis para dirimir os problemas, avalie se houve dano ao erário e estabeleça os procedimentos de apuração de responsabilidade"/>
        <s v="Que no processo de aquisição desses bens/equipamentos adquiridos em convênios com a FINEP, a PRPPG e o respectivo Departamento beneficiário se posicionem “previamente” e se responsabilizem acerca da viabilidade estrutural e de manutenção para o recebiment"/>
        <s v="Que o NURIC participe da gestão e acompanhamento desses projetos."/>
        <s v="Que a PRPPG elabore proposta de norma interna que regulamente a relação em projetos que Universidade configure como beneficiário final de bens/equipamentos das agencias de financiamento para pesquisa."/>
        <s v="Que todos membros da COPAAC participem das apurações relativas a acumulação de cargos,  empregos e funções públicas e de vínculos privados para evitar possíveis nulidades ou fragilidades nas análises. Caso algum membro não possa participar, o suplente dev"/>
        <s v="Que a UFRPE e todas as suas unidades organizacionais providenciem a elaboração e/ou atualização de seus regimentos internos, de modo que sejam detalhadas as reponsabilidades e competências dos mesmos."/>
        <s v="Que a GCF notifique o agente suprido previamente ao vencimento da data de prestação de contas, em tempo hábil, alertando-o acerca da iminência data de vencimento, e das consequências para os casos de descumprimento, do prazo de prestação de contas do supr"/>
        <s v="Realizar automaticamente a tomada de contas quando o agente suprido não atender o prazo estabelecido para prestação de contas de suprimento de fundos, sem prejuízo das providências administrativas para apuração das responsabilidades, conforme item 11.2.1 "/>
        <s v="Que o NURIC  implemente mecanismos  de controle  com o objetivo de  constatar e registrar os procedimentos dos fiscais  designados para acompanhar a execução dos convênios firmados entre a UFRPE  e  FADURPE."/>
        <s v="Que o NURIC  implemente mecanismos  de controle,  com o objetivo de  garantir à obediência  ao princípio da segregação de funções durante a execução das despesas dos convênios."/>
        <s v="Que o NURIC implante rotinas de controle que orientem os executores a realizarem um planejamento prévio de seus gastos anuais, com o objetivo de  viabilizar a realização de processo licitatório, de modo a evitar fracionamento de despesas."/>
        <s v="Que NURIC implemente controles de fiscalização e acompanhamento nas cotações de preços utilizadas nos casos de compras diretas na execução dos convênios."/>
        <s v="Que o NURIC avalie  nas prestações de contas, se nos casos de fracionamento de despesas e  cotação de preços nos convênios auditados nesse trabalho,  houve dano ao erário. Comprovado o dano ao erário, proceder no sentido de glosar às despesas e apurar  re"/>
        <s v="1) Que a DELOGS analise a viabilidade de construção de poço(s) artesiano(s), com a capacidade necessária para abastecer a área contemplada pela atual conta da COMPESA de matrícula 105957577; "/>
        <s v="2) Que a UFRPE, por meio dos setores competentes, realize campanhas de conscientização, mediante, por exemplo, a utilização de informativos e/ou cartazes educativos para sensibilização da comunidade universitária (alunos, servidores e demais colaboradores"/>
        <s v="2) Que a UFRPE, junto aos setores competentes, adote as medidas necessárias para estender a coleta seletiva solidária às unidades que ainda não a tem."/>
        <s v="1) Que a UFRPE, junto aos setores competentes, adote as medidas necessárias para estender a coleta seletiva às demais unidades desta IFES que ainda não a tem, a exemplo do Departamento de Pesca, da Estação Experimental de Pequenos Animais de Carpina (EEPA"/>
        <s v="4) Que a UFRPE, por meio dos setores competentes, realize campanhas de conscientização, mediante, por exemplo, a utilização de informativos e/ou cartazes educativos para sensibilização da comunidade universitária (alunos, servidores e demais colaboradores"/>
        <s v="Que a UFRPE conclua seu código de ética, de modo a definir as diretrizes de conduta aceitas pela Instituição, adequando-se aos seus interesses e ao da Administração Pública em geral."/>
        <s v="Recomenda-se ao gestor do Contrato 17/2012 o seu fiel cumprimento, particularmente no que estabelece o item 9.2 da cláusula nona quando trata do Acordo de Nível de Serviço, orientando os fiscais responsáveis pela sua elaboração, de forma a garantir a qual"/>
        <s v="Que a UFRPE incentive a criação e divulgação de normas de procedimentos e instruções operacionais de modo a fortalecer o ambiente de controle da Universidade e suas unidades organizacionais e minimizar os riscos a que estão submetidas."/>
        <s v="Recomenda-se ao gestor do Contrato 17/2012 que evite a indicação de um único servidor para a função de fiscalizar mais de um contrato, propiciando uma adequada carga de trabalho de forma a contribuir para a eficiência na execução das tarefas;&#10;"/>
        <s v="Que a UFRPE incentive a realização do mapeamento dos processos das suas unidades organizacionais, incluindo seus processos críticos, visto que podem causar prejuízos às atividades da Instituição."/>
        <s v="Que a UFRPE  estruture Coordenadoria de Processos e Estruturas Organizacionais (CPEO/ PROPLAN) para que a mesma possa atuar junto às demais Unidades Organizacionais na elaboração do mapeamento de processos da Instituição."/>
        <s v="Que a gestão do Hospital&#10;Veterinário da UFRPE elabore e&#10;aprove seu regimento interno,&#10;estrutura organizacional e demais&#10;normas procedimentais, bem&#10;como elabore e inclua seu&#10;planejamento estratégico no PDI&#10;da UFRPE, visando fortalecer a sua&#10;governança"/>
        <s v="Que o NURIC adote ações de controle para verificar o atendimento do limite remuneratório, estabelecido pelo Art. 23, da Resolução nº 072/2013 CONSU-UFRPE."/>
        <s v="Recomenda-se que o NURIC junto à FADURPE, fundamente detalhadamente nos planos de trabalho, os parâmetros que fundamentam os valores das bolsas, indicando o órgão/agência que financiou o convênio."/>
        <s v="Que a CAPCONT solicite a devolução das despesas com taxas bancárias pela FADURPE à conta do projeto, bem como, àquelas pagas a título de taxa de administração, recebidas indevidamente pela FADURPE nos valores de R$ 29.800,34 em 09/12/2009 e em 12/01/2010,"/>
        <s v="Recomenda-se que o NURIC junto à Procuradoria Jurídica, fundamente nos processos administrativos à decisão da não exigência de contrapartida pela FADURPE."/>
        <s v="Que a gestão do Hospital Veterinário da UFRPE construa e&#10;disponibilize o seu sítio&#10;eletrônico, com vistas a dar&#10;transparência às ações do&#10;mesmo, bem como dar&#10;publicidade às suas normas e&#10;demais notícias à comunidade."/>
        <s v="Glosar as despesas que foram executadas em data anterior a vigência do instrumento, após a análise e parecer de prestação de contas pela CAPCONT"/>
        <s v="Que a CAPCONT solicite à FADURPE  apresentar informações sobre a despesa para posterior análise quanto a pertinência da mesma."/>
        <s v="Que a gestão do Hospital&#10;veterinário elabora um plano de&#10;ação para construção e&#10;implantação de sua gestão de&#10;riscos e controles internos&#10;relacionados com vistas a&#10;atender a IN nº 01/2016-CGU,&#10;bem como fortalecer sua&#10;governança."/>
        <s v="Que a Gerencia de Contabilidade e Finanças - GCF abstenha-se de conceder a funcionários terceirizados contratados pela UFRPE rotinas administrativas que são de competências de servidores públicos, e diversas daquelas para as quais os funcionários de empre"/>
        <s v="Que a UFRPE oriente seus ficais de contratos de obras e serviços de engenharia acerca da responsabilidade técnica e administrativa pela execução de obras e serviços de engenharia, mesmo nos casos de ausências, justificadas ou não, desses fiscais."/>
        <s v="Que a UFRPE oriente os fiscais de obras e serviços de engenharia a proceder a verificação do recolhimento dos encargos sociais dos trabalhadores que efetivamente atuam na execução de suas obras e serviços de engenharia."/>
        <s v="1) Que a PROAD oriente os setores a ela subordinados sobre a correta formalização dos processos, de acordo com o que estabelece a seguinte legislação: art. 38, caput, da Lei nº 8.666/93; item 5.1 e 5.8 da Portaria Normativa SLTI/MPOG nº 5, de 19.12.02 e a"/>
        <s v="2) Que a PROAD adote as providências necessárias para garantir que as publicações na Imprensa Oficial da União estejam respeitando os prazos legais."/>
        <s v="1) Que a PROAD somente autorize despesas com a identificação clara da necessidade do objeto. "/>
        <s v="1) Que a DAG adote as providências necessárias para garantir que os procedimentos por ela criados sobre os controles de aceite/retirada das notas de empenhos pelos fornecedores sejam cumpridos pelos setores competentes."/>
        <s v="1) Que a DAG adote as providências necessárias para garantir que os procedimentos por ela criados sobre os controles para evitar atrasos na entrega de materiais pelos fornecedores sejam cumpridos pelos setores competentes."/>
        <s v="1) Que esta IFES avalie a oportunidade e a conveniência de envidar esforços no sentido de realizar nova licitação para a contratação de solução destinada à preservação do acervo documental da UFRPE."/>
        <s v="2) Que esta IFES avalie a conveniência de apurar a responsabilidade na contratação de empresa encarregada pela elaboração do laudo técnico de avaliação do imóvel da UACSA."/>
        <s v="Recomendamos que a  Administração Superior adote providências no sentido de aumentar  o quadro de pessoal da CAPCONT, como também promova  a qualificação necessária dos servidores, visando  proporcionar celeridade aos trabalhos conduzidos por aquela Comis"/>
        <s v="Que o NURIC realize o monitoramento da pesquisa de preço de mercado e tal pesquisa faça constar nos termos de referência, objetivando nortear as estimativas de custo para que seja possível uma avaliação segura dos custos praticados no mercado dos serviços"/>
        <s v="Quando necessária a alteração no Plano de Trabalho dos Convênios firmados com a Fadurpe, que sejam somente sejam realizados, após serem submetidos e  aprovados  pela autoridade competente,  conforme inciso 3º do artigo 26 da Portaria Interministerial CGU/"/>
        <s v="Recomendamos ao NURIC que proceda regularização do item de despesas operacionais dos convênios vigentes, através de termos aditivos, junto à Procuradoria Jurídica desta Instituição, de acordo com a metodologia de apuração e alocação aprovadas pela Resoluç"/>
        <s v="Que a gestão do HOVET- UFRPE&#10;informe a esta AUDIN as&#10;providências adotadas e&#10;concretizadas em relação às&#10;instalações elétricas, reformas,&#10;manutenção de equipamentos,&#10;melhorias e adequações&#10;necessárias ao bom&#10;funcionamento do mesmo,&#10;apresentando as devidas"/>
        <s v="Que a gestão do HOVET- UFRPE&#10;providencie junto aos órgãos&#10;competentes o Plano de&#10;Prevenção Contra Incêndios e o&#10;Alvará de Vigilância Sanitária com&#10;vistas a garantir a saúde e&#10;integridade física dos servidores e&#10;usuários de serviços do Hospital"/>
        <s v="Que a CAPCONT analise junto a FADURPE a finalidade das despesas para que seja verificado a regularidade das mesmas."/>
        <s v="Recomendamos que o NURIC encaminhe as demais propostas de convênios e seus planos de trabalho ao setor técnico da UFRPE para que as despesas operacionais incluídas pela Fundação de Apoio sejam devidamente apreciadas e sua metodologia aprovada."/>
        <s v="Que a Gestão do HOVET- UFRPE&#10;providencie junto ao NTI e a&#10;PROAD a implantação de sistemas&#10;de informações necessários que&#10;subsidiem as atividades do&#10;Hospital, tais como, controle de&#10;materiais e medicamentos,&#10;marcação de consultas,&#10;prontuários eletrônicos, "/>
        <s v="Que a CAPCONT verifique junto à FADURPE a inconsistência e , se for o caso, solicite a devolução do valor indevido."/>
        <s v="Que a gestão do HOVET- UFRPE&#10;estabeleça controles efetivos para&#10;aprovação das guias de requisições&#10;para retiradas de materiais e&#10;medicamentos, inclusive de uso&#10;controlado, com vistas à correção&#10;das falhas de preenchimento das&#10;mesmas"/>
        <s v="Que a gestão do Hospital Veterinário defina um único ambiente adequado para guarda dos materiais e medicamentos e estabeleça formalmente um responsável pela farmácia, dando condições para controle de acesso a esse ambiente."/>
        <s v="Que a COPAAC apresente plano de ação para conclusão dos processos pendentes, considerando a ordem cronológica dos mesmos, as recomendações pendentes da CGU e contendo, no mínimo, o número do processo, matrícula do servidor, origem da demanda da apuração e"/>
        <s v="Que a COPAAC apresente decisões fundamentadas com elementos suficientes para entendimento do processo como um todo e garanta a participação de todos os membros da comissão em todas as apurações, devendo constar a assinatura de todos em parecer formalmente"/>
        <s v="Que a COPAAC instrua o processo com toda documentação e informação necessária para análise do indício, tais como: declaração de acumulação de cargos do período da acumulação e atual, informação sobre processo anterior de acumulação (necessárias para verif"/>
        <s v="Que a COPAAC mantenha seus integrantes capacitados, solicitando regularmente autorização para treinamento à SUGEP sempre que houver necessidade."/>
        <s v="Que a COPAAC em análise dos casos de servidor sócio-administrador de empresas solicite comprovação da inatividade da empresa através de documentação da Receita Federal e Junta Comercial, esclarecendo a não atuação da empresa após ingresso do servidor na U"/>
        <s v="Que a COPAAC ao analisar casos de acumulação de cargos ou vínculos privados solicite documentos que comprovem a compatibilidade de horários dos vínculos, constando informações sobre horário de trabalho diário e semanal dos dois vínculos. Mesmo que o servi"/>
        <s v="Que a SUGEP/COPAAC elabore e disponibilize em sua home Page informações sobre acumulação de cargos, empregos e funções públicas, bem como das demais proibições de vínculos privados."/>
        <s v="Que a SUGEP realize notificação individual aos servidores que encontram-se com a Declaração de acumulação de cargos, empregos e funções públicas pendente, estabelecendo prazo de 10 dias para entrega e informando que caso não seja entregue, será encaminhad"/>
        <s v="Que a SUGEP não aceite como comprovação de passagem a apresentação de Tickets da empresa 1002, devendo orientar o servidor a solicitar a comprovação através de bilhete ou cupom fiscal à empresa, conforme possibilidade já declarada pela funcionária da empr"/>
        <s v="Que a SUGEP solicite anexo ao formulário de comprovação de bilhetes de passagens mensais dos servidores, a folha de frequência dos mesmos, devidamente atestadas pelos chefes imediatos com vistas a evitar descumprimento de jornada de trabalho (podendo util"/>
        <s v="Que a SUGEP verifique o meio de transporte menos oneroso para a servidora Siape nº 2161591, conforme lotação da servidora e de acordo com a Orientação Normativa nº 04/2011 MPOG."/>
        <s v="Que a SUGEP verifique junto à Administração Superior da UFRPE a adoção de um controle de frequência efetivo, com vistas a evitar prejuízo das atividades institucionais, bem como de descumprimento de jornada de trabalho pelos servidores."/>
        <s v="Que o Diretor Geral do CODAI providencie a capacitação dos fiscais do CODAI com vistas a atender a IN nº 02/2008 - SLTI/MPOG e a melhorar a prestação dos serviços terceirizados do local."/>
        <s v="Que o Diretor Geral do CODAI providencie com a maior brevidade possível as adequações dos contratos, tendo em vista os problemas de execução contratual apontados nesse relatório com a finalidade de evitar mais prejuízos a Instituição."/>
        <s v="Que o Diretor Geral do CODAI realize levantamento e solicite formalmente à Administração Superior da UFRPE a realização de Licitação de materiais para atender às demandas de Manutenção e Conservação Predial."/>
        <s v="Que a UFRPE reestruture a COPAAC, indicando membros que possam efetivamente exercer as funções na mesma e concluir os processos pendentes de análise. "/>
        <s v="Implementação de controles por parte da Gestão do CODAI quanto às atividades de pesquisa aplicada, de extensão, de gestão e de representação institucional por docente, com vistas a compatibilizar tais atividades com o cumprimento da jornada de trabalho do"/>
        <s v="Que a Direção do CODAI adote providências e apresente as comprovações de soluções dos problemas de ausência de aulas de Educação Física, química, Inglês e informática."/>
        <s v="Que a Direção do CODAI estabeleça formalmente mecanismos de acompanhamento de controle dos docentes e estabeleça um canal para atendimento aos alunos."/>
        <s v="Que a Direção do CODAI apresente comprovações das providências adotadas para disponibilização de cantina ou refeitório para os estudantes e professores do colégio em Tiúma."/>
        <s v="Que a Direção do CODAI apresente comprovações das providências para disponibilização de atendimento médico para os estudantes de Tiúma."/>
        <s v="Que o Diretor do CODAI disponibilize servidores efetivos para atuar junto ao campus Senador Ermírio de Moraes em Tiúma."/>
        <s v="Que o DAP/UFRPE encaminhe o inventário 2015 concluído da UFRPE, bem como planeje melhor a realização dos inventários dos exercícios subsequentes, conforme determina os art. 94, 95 e 96 da Lei 4.320/64 e IN n.º 205-SEDAP/PR."/>
        <s v="Que a UEADTec, nos processos seletivos simplificados, evite exigências de requisitos mínimos de formação acadêmica/escolaridade, a exemplo da necessidade de Especialização/Mestrado para cargos técnicos, de forma a não restringir a ampla competição entre o"/>
        <s v="Que esta IFES adote providências para a instauração de Processo Administrativo Disciplinar, de acordo com a Nota nº 173/2015 PJ – UFRPE/PGF/AGU, de 20 de outubro de 2015, referente à apuração de denúncia analisada pela AUDIN (Proc. 23082.020121/2015-03) s"/>
        <s v="Que a UEADTec, nos processos de seleção simplificada, verifique a existência de vínculos anteriores entre candidatos inscritos e membros da Comissão examinadora, de modo a evitar que as provas dos candidatos sejam avaliadas por pessoas que tenham sido pro"/>
        <s v="Que o Diretor do CODAI realize levantamento e estabeleça planejamento para a manutenção predial do colégio e apresente o documento à Auditoria Interna."/>
        <s v="Que o Diretor do CODAI atue no acompanhamento de possível reforma predial, bem como da adequação da quadra poliesportiva."/>
        <s v="Que o NURIC verifique no momento da avaliação dos projetos apresentados, a existência das pesquisas de mercado inseridas nos termos de referências que embasem as estimativas de custos apresentadas de modo que a Administração possa avaliar e visualizar mel"/>
        <s v="1) Que a UFRPE avalie junto aos setores competentes a adequação da demanda contratada pelo fornecimento de energia elétrica dos contratos de média/alta tensão (13.800V) que apresentam oportunidade de melhorias, de modo a proceder às alterações contratuais"/>
        <s v="2) Que a UFRPE avalie junto aos setores competentes a adequação do enquadramento tarifário dos contratos de energia elétrica em média/alta tensão (13.800V) que apresentam oportunidade de melhorias, de modo a proceder às alterações contratuais necessárias "/>
        <s v="3) Que a UFRPE avalie junto aos setores competentes a realização de estudo objetivando a redução do consumo de energia reativa para manter o fator de potência igual ou superior a noventa e dois centésimos.  "/>
        <s v="RECOMENDAÇÃO ADICIONAL:     (NT 04/2017)                                                             4) Que a UFRPE adote as providências necessárias para a criação de uma Comissão Interna de Conservação de Energia (CICE), nos termos estabelecidos no Decr"/>
        <s v="Que a PROAD observe, em consonância com a SUGEP, a real demanda de servidores a serem capacitados, bem como os fatos previsíveis, bem como atualize os custos estimativos dos cursos demandados, a cada ano, para o planejamento da despesa de capacitação (qua"/>
        <s v="Que a PROAD desenvolva uma composição dos(as) custos/despesas unitário médio, através de metodologia própria, elaborando uma memória de cálculo que demonstre o planejamento das metas físicas e financeiras para o desenvolvimento da ação de Apoio à Capacita"/>
        <s v="Que a PROAD observe, em consonância com a SUGEP, a real demanda de servidores quanto à percepção de auxílio transporte, bem como atualize os custos estimativos dos cursos demandados, a cada ano, para o planejamento dessa despesa."/>
        <s v="Que a UFRPE abstenha-se de elevar os Custos Correntes sem HU acima da inflação oficial brasileira, visando a reduzir os custos/gastos/despesas por Aluno Equivalente, em atendimento aos princípios Constitucionais da eficiência e economicidade."/>
        <s v="Que a UFRPE adote medidas no sentido de ampliar o quantitativo de alunos equivalentes, em especial o número de alunos da graduação em tempo integral, bem como observe os resultados desse indicador para planejar a contratação/nomeação de novos professores."/>
        <s v="Que o NURIC proceda a realização de termo aditivo junto à Procuradoria Jurídica, de modo a corrigir as inconsistências de itens de seleção de bolsistas do Projeto relativo a execução do semestre letivo dos Cursos EaD ( Processo nº 23082. 020300/2012), já "/>
        <s v="Que o NURIC verifique a adequação dos valores previstos para pagamento de bolsistas, de modo que estes estejam de acordo com a Resolução nº 72/2013 – CONSU."/>
        <s v="Que a PROPLAN elabore a partir dos estudos já realizados um plano de ação a ser apresentado à alta Gestão até o final do semestre letivo vigente (2015.2) visando desenvolver ações, dentro da competência desta IFES, juntamente com a PREG, no prazo médio de"/>
        <s v="Que a PROPLAN, juntamente com a PREG, adote medidas no sentido de implementar e monitorar as ações planejadas conforme recomendação anterior (Recomendação 001) no prazo médio de 4 anos, a fim de atenuar as principais causas de evasão discente e estimular "/>
        <s v="Que o NURIC adote rotinas de acompanhamento das atividades dos fiscais, solicitando a elaboração  de relatórios, de modo a verificar a atuação destes no âmbito dos Convênios da UFRPE."/>
        <s v="Recomendamos ao NURIC que após o prazo encerrado para apresentação das prestações de contas por parte da Fundação de Apoio proceda as providências necessárias como inclusão no CADIN ou encaminhamento para tomadas de contas especial, conforme o caso."/>
        <s v="Que o NURIC oriente a FADURPE e os executores de projetos a observarem a legislação pertinente quanto a concessão de bolsas."/>
        <s v="Recomenda-se à DAP/PROAD a realização de estudo e formulação de normativo que defina as atribuições/responsabilidades dos setores envolvidos na gestão, registro e controle dos bens imóveis, particularmente no que diz respeito ao registro patrimonial, à re"/>
        <s v="Que o DAP/UFRPE realize o tombamento ou etiquetagem dos equipamentos que não estão com os respectivos tombamentos."/>
        <s v="Recomenda-se à DAP a identificação de todos os imóveis cedidos em caráter provisório, no qual a UFRPE é cessionária, bem como adote providências para o arquivamento dos instrumentos jurídicos respectivos e realize o acompanhamento sistemático do período d"/>
        <s v="Nova recomendação: Recomenda-se à DAG a criação/adesão de sistema patrimonial que permita o registro dos imóveis desta IFES, em complemento ao SPIUnet, objetivando possibilitar a sua gestão, sendo preciso, para tanto, a realização de consulta à DAP quanto"/>
        <s v="Recomenda-se à DAP a regularização dos imóveis que se encontram sem RIP, bem como efetue o registro no SPIUnet das obras já concluídas."/>
        <s v="Recomenda-se à Reitoria a identificação do setor responsável pela avaliação/reavaliação dos imóveis desta IFES ou a contratação de empresa especializada para realização desse serviço."/>
        <s v="Recomenda-se ao NEMAM que adote providências para a emissão dos Termos de Recebimento das Obras já concluídas, encaminhando-os para a DAP, com cópia para a GCF."/>
        <s v="Recomenda-se à DAP a regularização do registro no SPIUnet de todas as obras já concluídas e comprovadas com os respectivos Termos de Recebimento Definitivo de Obras."/>
        <s v="Nova recomendação: Que a Administração Superior desta IFES avalie a possibilidade de criação de comissão destinada a regularizar a situação das obras concluídas, porém ainda mantidas na condição de &quot;obras em andamento&quot;, ou adote outra medida para correção"/>
        <s v="3) Que a PROGEST cumpra o estabelecido no Contrato 15/2014 quanto à quantidade mínima de catracas estabelecida na cláusula 12.43 desse instrumento contratual. "/>
        <s v="4) Que a PROGEST adote o acesso dos usuários do RU mediante a identificação por leitura biométrica, conforme reza o Contrato 15/2014 (cláusula 12.43.1)."/>
        <s v="Recomenda-se à DAP a regularização do registro dos imóveis que estão sem  o Registro Imobiliário Patrimonial – RIP, bem como o correspondente registro no SPIUnet, independentemente de sua avaliação/reavaliação."/>
        <s v="Recomenda-se à UFRPE analisar a conveniência e oportunidade da aquisição do imóvel alugado em Itamaracá, objeto do Contrato de locação nº 34/2009, estando atualmente em fase de nova contratação, conforme processo nº 23082.24933/2013-58."/>
        <s v="Recomenda-se que a UFRPE avalie a possibilidade de formalização de convênio com o Instituto de Pesquisas e Preservação Ambiental Oceanário de Pernambuco, com previsão de inclusão de cláusula que contemple a melhoria da infraestrutura do Laboratório de pei"/>
        <s v="Que o Departamento de Administração Patrimonial estabeleça e apresente documento que transfira a guarda e a responsabilidade dos veículos que estão sendo utilizados pelo CODAI."/>
        <s v="Que a COPAAC nas apurações relativas a acumulação de cargos, empregos e funções públicas e de vínculos privados verifique a compatibilidade de horários solicitando documentos que comprovem a possibilidade do acúmulo de duas jornadas, bem como o cumpriment"/>
        <s v="Que a COPAAC  inicie de imediato a apuração desses casos juntamente com processos já existentes de cada servidor para que a análise seja completa incluindo todos os casos de acumulação."/>
        <s v="Que a SUGEP solicite junto ao órgão cessionário a portaria de nomeação do servidor como documento necessário para o primeiro ressarcimento com vistas a evitar que o servidor inicie suas atividades em momento anterior a sua autorização pelo MPOG, bem como "/>
        <s v="Que a SUGEP encaminhe o caso do servidor Siape nºs. 1545232 para apuração pela COPAAC de modo a verificar se houve acumulação ilegal de cargos no período anterior a formalização de sua cessão, anexando as documentações devidas."/>
        <s v="Que o NURIC oriente a FADURPE a planejar melhor seus pagamentos com diárias e obedecer estritamente ao disposto na legislação pertinente."/>
        <s v="Que o NURIC oriente os executores e a FADURPE de que todos os documentos fiscais devem conter o atesto de recebimento de materiais ou de que o serviço foi prestado, de forma que atenda a fase da liquidação da despesa, em cumprimento à Lei 4.320/64."/>
        <s v="Que o NURIC solicite a FADURPE  a obedecer a legislação pertinente no sentido de ressarcir a UFRPE pela utilização de seus bens e serviços na execução do projeto."/>
        <s v="Que a PROAD/NTI providencie a implantação de um sistema que suporte adequadamente as necessidades do setor de patrimônio, dando segurança às informações ali prestadas, bem como interligando aos setores de contabilidade e almoxarifado."/>
        <s v="Que a Gerência de Contabilidade e Finanças – GCF passe a implantar  as orientações necessárias às autoridades concessoras de suprimento de fundos, objetivando evitar a ausência de identificação da motivação do ato, esclarecendo as demandas da Unidade e a "/>
        <s v="Que a GCF realize o acompanhamento sistemático das Prestações de Contas, analisando as mesmas de forma individual e detalhada, verificando o cumprimento dos normativos vigentes, inclusive com relação ao cumprimento dos prazos estabelecidos. "/>
        <s v="Recomenda-se que a UFRPE, através de setor(es) responsáveis pelas obras/serviços de engenharia, apresente os detalhamentos de custos e quantitativos referentes aos itens constantes do orçamento do RDC n.º 01/2013 requeridos na SA n.º 38/2014-AUDIN."/>
        <s v="Recomenda-se que a UFRPE regularize urgentemente a autorização orçamentária, evidenciando registro em plano plurianual de suas obras/serviços de engenharia que possuam previsão de execução contratual superior a 01 (um) exercício financeiro, a fim de evita"/>
        <s v="Recomenda-se que a UFRPE proceda urgentemente ao devido licenciamento, emitido pelas autoridades competentes, de suas obras/serviços de engenharia a fim de evitar possíveis danos ao erário e à comunidade acadêmica da UFRPE."/>
        <s v="Que a GCF adote medidas de controle interno que lhe proporcione tempo hábil para realização dos procedimentos administrativos necessários à realização dos pagamentos dos valores principais, bem como dos tributos devidos na execução das obras/serviços de e"/>
        <s v="Que a GCF controle, em registros próprios, evidências adequadas e suficientes que demonstrem as causas dos recolhimentos de tributos realizados em atraso, a fim de resguardar o erário público, bem como a UFRPE de possíveis responsabilizações indevidas."/>
        <s v="Que a SUGEP tome as providências junto à Reitoria para que os atrasos no pagamento do ressarcimento do servidor Matrícula nº 1867700 sejam resolvidos, estabelecendo prazo limite junto ao Órgão Cessionário. Caso o pagamento não seja realizado, proceder com"/>
        <s v="Que a SUGEP/UFRPE regularize a situação do servidor Siape nº 0383243 no prazo de até 6 meses."/>
        <s v="Que a CAPCONT/UFRPE, no momento da análise das prestações de contas de projetos de ensino, pesquisa e extensão, verifique a regularidade das justificativas e dos comprovantes das despesas efetivamente incorridas e pagas. "/>
        <s v="Recomenda-se à PROAD que nas próximas licitações para contratação de serviços de limpeza e conservação se abstenha de incluir nos instrumentos convocatórios de licitação o quantitativo de mão de obra a ser utilizado na prestação do serviço. Devendo nesses"/>
        <s v="Recomenda-se ao gestor do Contrato 17/2012 que após avaliação da execução dos serviços prestados, nos termos da ANS, forneça à Gerência de Contabilidade e Finanças - GCF todas as informações necessárias para que esta possa efetuar a adequação dos valores "/>
        <s v=" Que a GCF evite realizar pagamentos em cujos encargos haja a incidência de multas por mora imputando o ônus da penalidade pela inobservância do prazo de recolhimento a quem lhe der causa."/>
        <s v="Recomenda-se à Divisão de Almoxarifado que os materiais sejam estocados de modo a possibilitar uma fácil inspeção e um rápido inventário."/>
        <s v="Recomenda-se à Divisão de Almoxarifado encaminhar os bens permanentes ao depósito da Divisão de Administração Patrimonial, para que esta tome as providências quanto à distribuição dos bens adquiridos aos setores correspondentes."/>
        <s v="Recomenda-se à Divisão de Almoxarifado a utilização de acessórios de estocagem para proteção dos materiais, evitando que fiquem em contato direto com o piso."/>
        <s v="Recomenda-se à Divisão de Almoxarifado que, quando do empilhamento de material, atente para a segurança e altura das pilhas, não afetando a sua qualidade pelo efeito da pressão decorrente, e não por em risco a segurança das pessoas que ali trabalham. "/>
        <s v="Recomenda-se à Divisão de Almoxarifado que evite a solicitação de compras volumosas de materiais sujeitos, em curto espaço de tempo, à perda de suas características normais de uso, bem como daqueles propensos ao obsoletismo."/>
        <s v="Recomenda-se à Pró-Reitoria de Administração e à Divisão de Almoxarifado aprimorar o planejamento para aquisição de materiais, observando as quantidades em estoque, bem como o consumo médio por períodos."/>
        <s v="Recomenda-se à Divisão de Almoxarifado controlar o fornecimento de materiais, priorizando a entrega daqueles que primeiro entraram no estoque."/>
        <s v="Recomenda-se à PROAD verificar as inconsistências encontradas com relação aos itens 1058 e 9008, e informar o resultado à Unidade de Auditoria Interna desta IFES."/>
        <s v="Recomenda-se à Divisão de Almoxarifado, em caso de confirmação da falta dos materiais relativos aos itens 1058 e 9008, apurar a responsabilidade, a fim de promover possíveis prejuízos ao erário."/>
        <s v="Recomenda-se à Divisão de Almoxarifado aprimorar o controle dos registros de movimentação de material em livro (protocolo), evitando campos sem preenchimento e fazendo constar a identificação completa do requisitante dos bens, a qual deve conter, além da "/>
        <s v="Recomenda-se à Divisão de Almoxarifado providenciar junto ao setor competente o fechamento do espaço existente entre o cobogó e o telhado do depósito do Almoxarifado, de modo a evitar as vulnerabilidades contra roubo e a possibilidade de entrada de animai"/>
        <s v="Que o DELOGS apresente as conclusões das apurações iniciadas à AUDIN e apresente justificativas para o desfazimento do veículo Kombi placa KMB 9140, já que o laudo de vistoria conclui pela recuperabilidade do bem."/>
        <s v="Recomenda-se à Divisão de Almoxarifado tomar as medidas necessárias quanto à adequação das normas de segurança contra incêndio, previstas no Código de Segurança contra Incêndio e Pânico – COSCIP, particularmente no que diz respeito à regularidade dos exti"/>
        <s v="Recomenda-se à Pró-Reitoria de Administração - PROAD efetuar planejamento sistemático das aquisições de bens, adotando providências junto aos setores competentes para que realizem levantamentos visando o conhecimento da demanda das unidades desta IFES. "/>
        <s v="Abster-se de aprovar solicitação de concessão de diárias e/ou passagens registradas fora do prazo previsto nos dispositivos legais ou normativos, em especial aquelas solicitações realizadas no mesmo dia, ou após, a data prevista para o início do evento."/>
        <s v="Abster-se de aprovar solicitação de concessão de diárias e/ou passagens registradas em desacordo com o Inciso I, e o § 1.º, do Inciso V, do Art. 1.º, da Portaria n.º 505."/>
        <s v="Abster-se de realizar pagamentos de diárias e/ou passagens em desacordo com os dispositivos legais."/>
        <s v="Abster-se de aprovar concessão de diárias e/ou passagens que iniciem nas sextas-feiras, ou que incluam sábados, domingos ou feriados, quando não observados os aspectos legais e formais nas PCDP’s, quer nos processos de sistema (eletrônicos), quer nos docu"/>
        <s v="Que a CAPCONT  juntamente com o posicionamento da Procuradoria Jurídica da UFRPE, glose as despesas de combustível utilizadas em veículos particulares no âmbito do projeto intitulado “Realização do Curso de Especialização em Gestão Democrática do Ensino M"/>
        <s v="Que a  CAPCONT juntamente com o posicionamento da Procuradoria Jurídica da UFRPE, glose as despesas pagas a título de contratação de parente no total de R$ 18.287,68. a ser devolvido pela Fadurpe devidamente atualizado."/>
        <s v="Que a CAPCONT, juntamente com o posicionamento da Procuradoria Jurídica da UFRPE, glose as despesas pagas no montante de R$ 22.372,63 (vinte e dois mil, trezentos e setenta e dois reais e sessenta e três centavos) a título de elaboração do Relatório Final"/>
        <s v="Que a NURIC oriente, através de comunicado oficial, para que a Fadurpe apresente nas prestações de contas futuras os comprovantes das despesas com o devido detalhamento e justificativas."/>
        <s v="Que a NURIC oriente a Fadurpe que só efetue pagamento aos contratados e/ou bolsistas quando ocorrer à efetiva prestação do serviço."/>
        <s v="Que a NURIC, junto com o entendimento da procuradoria jurídica, aprove o projeto conforme a legislação pertinente, evitando conceder bolsas quando a execução se caracterizar em uma contraprestação de serviços pelos profissionais envolvidos. "/>
        <s v="1) Que a PROPLAN envide esforços, junto aos responsáveis, para conclusão dos trabalhos de elaboração do Plano de Gestão de Logística Sustentável (PLS) desta IFES."/>
        <s v="Que a GCF/UFRPE quantifique os valores dos tributos (imposto de renda, contribuição previdenciária e imposto sobre serviços) não recolhidos pela Fadurpe em relação às bolsas concedidas e efetue procedimento para o ressarcimento ao erário."/>
        <s v="Que a COPAAC inclua nas análises a verificação do cumprimento de jornada de trabalho e compatibilidade de horários, já que a compatibilidade é requisito constitucional e legal para a legalidade da acumulação de cargos, empregos e funções, conforme art. 37"/>
        <s v="Que a CAPCONT, juntamente com o posicionamento da Procuradoria Jurídica da UFRPE, glose as despesas pagas no montante de R$ 203,46 (duzentos e três reais e quarenta e seis centavos) a título de Diárias a ser devolvido pela Fadurpe devidamente atualizado. "/>
        <s v="Que a SUGEP realize o dimensionamento de pessoal no CODAI para verificar outras possíveis irregularidades na atuação dos servidores do colégio."/>
        <s v="Que a CAPCONT, juntamente com o posicionamento da Procuradoria Jurídica da UFRPE, glose as despesas pagas no montante de R$ 450,00 (quatrocentos e cinqüenta reais) a título de Diárias a ser devolvido pela Fadurpe devidamente atualizado.   "/>
        <s v="Que o NURIC o oriente a Fadurpe sobre a exigência de cotações de preços com orçamentos detalhados que expressem a efetiva composição dos custos unitários, conforme a Lei 8666/93."/>
        <s v="2) Que o DELOGS adote as medidas necessárias para prover todos os setores do  campus sede da UFRPE com recipientes coletores nas cores estabelecidas na RESOLUÇÃO CONAMA nº 275/2001;"/>
        <s v="Que a GCF/PROAD somente efetue pagamento a FADURPE se os documentos comprobatórios da despesa tiverem devidamente justificados."/>
        <s v="Que a COPAAC priorize os indícios mais antigos de irregularidades de acumulação e estabeleça um plano de ação para apuração célere desses processos."/>
        <s v="Que o NURIC determine aos executores que evitem elaborar e participar de procedimentos licitatórios no âmbito dos projetos firmados com a Fadurpe, como também em dispensas e inexigibilidades licitatórias."/>
        <s v="Que a SUGEP inicie de imediato a abertura de processos para apuração individualizada dos casos citados."/>
        <s v="Que o NURIC oriente a Fadurpe a efetuar previamente consultas ao site da Receita Federal do Brasil no intuito de verificar a efetiva situação da empresa a ser contratada."/>
        <s v="Que o NURIC somente aceite documentos comprobatórios das despesas devidamente identificados pelo número do instrumento jurídico ou pelo seu objeto."/>
        <s v="Que o NURIC, nos contratos ou convênios firmados com a FADURPE, só aceite propostas de preços das empresas participantes em processos licitatórios, devidamente preenchidos com os seus requisitos formais, inclusive assinaturas do representante da empresa e"/>
        <s v="Que o NURIC determine aos executores que evitem elaborar e participar de procedimentos licitatórios no âmbito dos projetos firmados com a Fadurpe. como também em dispensas e inexigibilidades licitatórias."/>
        <s v="Que a CAPTCONT, juntamente com o posicionamento da Procuradoria Jurídica da UFRPE, glose as despesas pagas no montante de R$ 1.788,00 (mil setecentos e oitenta e oito reais) a título de serviços de engenharia a ser devolvido pela Fadurpe devidamente atual"/>
        <s v="Que o NURIC oriente a FADURPE a motivar todos os seus atos referentes aos projetos educacionais firmados com a UFRPE. "/>
        <s v="Que a CAPCONT, juntamente com o posicionamento da Procuradoria Jurídica da UFRPE, glose as despesas pagas no montante de R$ 59,98 (cinqüenta e nove reais e noventa e oito reais) a ser devolvido pela Fadurpe devidamente atualizado.   "/>
        <s v="Que o NURIC oriente a Fadurpe sobre a necessidade de justificar, no momento da aquisição, todas as despesas vinculadas aos convênios firmados com a UFRPE."/>
        <s v="Que a CAPCONT, juntamente com o posicionamento da Procuradoria Jurídica da UFRPE, glose a despesa paga no montante de R$ 240,00 (duzentos e quarenta reais) a ser devolvido pela Fadurpe devidamente atualizado.   "/>
        <s v="Que a CAPCONT e NURIC monitore a FADURPE sobre a aplicação de alíquotas corretas de ISS conforme determina a legislação de cada ente municipal.  "/>
        <s v="Que a CAPCONT, juntamente com o posicionamento da Procuradoria Jurídica da UFRPE, glose os pagamentos indevidos de tributos no montante de R$ 34.848,00 a ser devolvido pela Fadurpe devidamente atualizado.]"/>
        <s v="Que a CAPCONT, juntamente com o posicionamento da Procuradoria Jurídica da UFRPE, glose os pagamentos indevidos de tributos no montante de R$ 179,29 a ser devolvido pela Fadurpe devidamente atualizado.  "/>
        <s v="Que o NURIC  monitore a FADURPE sobre a obrigatoriedade de atestar os documentos comprobatórios das despesas executadas no âmbito dos contratos e convênios firmados com a UFRPE."/>
        <s v="Que a CAPCONT e NURIC oriente a Fadurpe sobre a obrigatoriedade da apresentação a Nota Fiscal original junto com o Termo de Transferência dos bens permanentes adquiridos com recursos dos convênios ou contratos firmados com a UFRPE."/>
        <s v="Que o NURIC determine aos executores que evitem em elaborar e participar de procedimentos licitatórios dos projetos firmados com a Fadurpe."/>
        <s v="Que o NURIC oriente a Fadurpe sobre a obrigatoriedade de  apresentar as cotações de preços das empresas concorrentes, recibo e as certidões negativas no momento da execução das despesas dos convênios ou contratos firmados com a UFRPE."/>
        <s v="Que a CAPCONT, juntamente com o posicionamento da Procuradoria Jurídica da UFRPE, glose os pagamentos indevidos de tributos no montante de R$ 34.560,00 a ser devolvido pela Fadurpe devidamente atualizado. "/>
        <s v="Sugere-se a Comissão de Processo Disciplinar, que a prorrogação de prazo deve ser objeto de pedido, acompanhado de breve justificativa (indicação do que já foi feito e do que está pendente) dirigido à autoridade instauradora. Adicionalmente, recomenda-se "/>
        <s v="Concluir o processo administrativo disciplinar n. 9655/2010 de acordo com a Portaria n. 642/2010 de 24/05/2010.&#10;&#10;Esclarecer a relação do Servidor com o Sindicato dos Conf. de Carga e Descarga nos Portos do Estado de Pernambuco e providenciar o ressarcimen"/>
        <s v="Que a PROAD atenda ao disposto no Art. 27 da IN/SLTI/MP nº 03/2008, evitando possíveis aquisições desnecessárias ou antieconômicas, tendo em vista que podem não atender a necessidade do público alvo, acarretando aquisições de veículos novos, porém ociosos"/>
        <s v="Que a Divisão de Transporte/DSMI/PROAD/UFRPE, implemente, e mantenha atualizado mensalmente, o Mapa de Controle do Desempenho e Manutenção do Veículo Oficial de cada veículo, conforme determina o §1º do art. 24 da Instrução Normativa nº 3, de 15 de maio d"/>
        <s v="Que o DSMI/PROAD/UFRPE atenda ao disposto no Art. 24 da IN SLTI n. 03/2008, o qual servirá para identificar os veículos passíveis de reparos, os ociosos, os antieconômicos e os irrecuperáveis.&#10;"/>
        <s v="Que sejam atendidas as recomendações da Controladoria Geral da União e Tribunal de Contas da União, evitando, futuros questionamentos por estes órgãos de controle, como também, possíveis desvios de finalidade de utilização dos veículos da UFRPE. "/>
        <s v="Que a Divisão de Transporte da UFRPE e as suas unidades nos campi evitem autorizar serviços aos funcionários terceirizados para atuar em atividades diversas para os quais foram contratados.&#10;"/>
        <s v="Concluir o processo licitatório n. 23082.008095/2011-11, objetivando a contratação de serviços de manutenção dos veículos que efetivamente permita manter os veículos em boas condições de conservação, manutenção, uso e limpeza;&#10;"/>
        <s v="Que o DSMI utilize o almoxarifado como local de guarda dos bens móveis adquiridos pela UFRPE e que adote medidas corretivas e preventivas ao que se refere à boa guarda e controle dos bens públicos."/>
        <s v="Sanear o parque de veículos da UFRPE, alienando, cedendo ou transferindo todos aqueles considerados inservíveis, observando-se os dispostos no inciso II do Art. 17 da Lei 8.666/93 e o Decreto 99658/1990.&#10;"/>
        <s v="Que evite confeccionar peças automotivas para a utilização em veículos oficiais, objetivando salvaguardar a vida dos usuários que utilizam os veículos desta Universidade Federal Rural de Pernambuco.  "/>
        <s v="Que a PROAD/UFRPE apure e identifique qual(is) o(s) condutor(es) infrator(es) responsável(eis) pelas notificações nos veículos de placa KMB-8980, KMB-3268, KJU-2268, e, posteriormente, efetue o desconto em contracheque do servidor que deu causa, garantind"/>
        <s v="Que a CAPCONT verifique junto à FADURPE a constatação e, se for o caso, solicite a devolução dos valores debitados."/>
        <s v="Que a CAPCONT , após a análise da prestação de contas, analise junto à FADURPE a referida constatação e , em caso de não comprovação das despesas, solicite a devolução dos valores."/>
        <s v="Que a CAPCONT obedeça a legislação pertinente e analise a referida prestação de contas,  produzindo  laudo de avaliação que ateste a regularidade de todas as despesas arroladas. Ressaltamos que devem ser observadas as recomendações produzidas neste relató"/>
        <s v="Que a PRPPG adote as medidas necessárias para a criação de norma regulamentadora, estabelecendo as hipóteses previstas para o pagamento de bolsas de Mestrado e Doutorado, com recursos orçamentários e financeiros da PRPPG/UFRPE."/>
        <s v="Que a CAPCONT solicite, em caráter de urgência, o ressarcimento de bens e serviços que foram utilizados no âmbito do projeto."/>
        <s v="Que a PRPPG, oriente os coordenadores dos PPGs a atualizarem a “declaração de não acumulação de bolsa e vínculo empregatício” ou documento equivalente, no ato da renovação de matrícula dos discentes."/>
        <s v="Que a PRPPG adote as medidas necessárias para a criação de norma regulamentadora estabelecendo critérios gerais para a aplicação dos recursos PROAP/CAPES, em complemento à Portaria 156/2014-CAPES."/>
        <s v="Que a PRPPG, com base nos critérios pré-estabelecidos em regulamento geral de sua autoria, solicite aos coordenadores dos PPGs a elaboração de regulamentos internos para a adequada utilização dos recursos PROAP/CAPES."/>
        <s v="Que a PRPPG, oriente os coordenadores dos PPGs a manterem sob sua guarda a documentação comprobatória das despesas realizadas por quaisquer beneficiários dos recursos PROAP/CAPES, para eventual solicitação desses documentos quando do exame da prestação de"/>
        <s v="Que a PRPPG, por meio do Setor Financeiro dessa Pró-Reitoria, solicite às Coordenações dos PPGs, por amostragem, a documentação comprobatória das despesas pagas com os recursos PROAP/CAPES, e adote em suas rotinas administrativas a verificação da existênc"/>
        <s v="Que a PRPPG, em conjunto com os coordenadores dos PPG, implantem os modelos de mapeamentos de processos de trabalho (constantes dos Anexos I, II e III deste Relatório) ou adotem outros modelos devidamente pautados em melhores práticas administrativas, de "/>
        <s v="Que a CAPCONT observe a devolução das despesas com taxas bancárias pela FADURPE à conta do projeto, bem como, glose as despesas que vierem a ser pagas à título de taxa de administração."/>
        <s v="Que a gestão do Hospital veterinário providencie imediatamente, junto ao setores competentes, a instalações dos bens que não estão em uso, de modo que estejam em pleno funcionamento para atendimento às demandas do Hospital."/>
        <s v="Que a CAPCONT solicite junto à FADURPE a justificativa para a ausência de pagamento dos meses acima referidos."/>
        <s v="Que a UFRPE implante sistema informatizado para a gestão de projetos de pesquisa científica."/>
        <s v="Que o NUPESQ/IPÊ apresente um plano de ação objetivando o desenvolvimento e implantação de uma gestão baseada em riscos ,mapeando os processos na gestão dos projetos de pesquisa, identificando seus principais riscos inerentes e estabelecendo controles efi"/>
        <s v="Que o NUPESQ/IPÊ implante indicadores de desempenho e elabore um banco de dados/séries temporais contendo os resultados da pesquisa científica na UFRPE;"/>
        <s v="Que o Nupesq/IPÊ melhore seus controles internos no processo de utilização dos veículos no projeto Pesquisa em Movimento, e/ou em outro projeto de mesma natureza, empregando mecanismos informatizados capazes de coletar todas as informações necessárias, ob"/>
        <s v="Que o Nupesq/IPÊ implante controles internos no processo de abastecimento dos veículos utilizados no projeto Pesquisa em Movimento, e/ou em outro projeto de mesma natureza, implementando rotinas internas de acompanhamento, com segregação de funções, visan"/>
        <s v="Que o Delogs/UFRPE apresente um plano de ação objetivando o desenvolvimento e implantação de uma gestão baseada em riscos nos processos de utilização, abastecimento e manutenção de veículos do projeto Pesquisa em Movimento, e/ou outro projeto de mesma nat"/>
        <s v="Que no estabelecimento da gestão baseada em riscos, o Nupesq/IPÊ incorpore controles associados ao processo de planejamento para aquisição e tombamento de novos veículos utilizados no projeto Pesquisa em Movimento, e/ou outro projeto de mesma natureza na "/>
        <s v="Que o NURI/IPÊ apresente um plano de ação objetivando o desenvolvimento e implantação de gestão baseada em riscos , nos processos de utilização, abastecimento e manutenção dos veículos adquiridos com recursos dos convênios (relações institucionais), mapea"/>
        <s v="Que o Nupesq/IPÊ estabeleça rotinas administrativas com o propósito de informar o quantitativo de horas exercidas em projetos de pesquisa pelos Docentes da UFRPE, subsidiando os Departamentos Acadêmicos a realizarem seus controles internos."/>
        <s v="Recomenda-se à DAP a elaboração de um Manual de Patrimônio, com o auxílio da GCF e do Almoxarifado, o qual deve ser submetido à apreciação desta Audint, para posterior aprovação do Conselho Superior competente desta IFES."/>
        <s v="Recomenda-se ao NURIC, que na celebração de Acordos de Cooperação que envolvam a aquisição de bens permanentes (rubrica: 449052), encaminhem cópias para ciência da DAP."/>
        <s v="01 - Agilizar a regularização de registro em cartório dos imóveis Institucionais a fim de obter licenciamento concedido pela Prefeitura quando da realização de obras ou serviços de engenharia."/>
        <s v="01 - Proceder à compensação dos valores demonstrados na Tabela 01 acima no pagamento a ser realizado à empresa contratada, conforme prazo determinado pela Administração Superior."/>
        <s v="02 - Proceder à correção dos valores demonstrados na Tabela 02 acima, através de Termo Aditivo, antes da execução e do pagamento dos referidos serviços/obras."/>
        <s v="01 - Exigir através de Engenheiro Fiscal responsável pela obra, que a empresa contratada identifique as atividades realizadas conforme medições, através de documento hábil, em serviços e obras de engenharia, de acordo com a Classificação Nacional de Ativi"/>
        <s v="Que a GCF implante controles internos para a retenção e o recolhimento de tributos e encargos sociais, mapeando o fluxo e baseando-se nos riscos desse(a) processo (atividade)."/>
        <s v="01 - Proceder à análise da diferença entre os valores retido e recolhido e o devido, e efetuar o recolhimento da diferença, de acordo com a competência correta, observando os acréscimos moratórios."/>
        <s v="01 -Proceder análise dos valores pagos referentes ao ISS das Notas Fiscais n.º 246 e 247, e recolher os valores corretos observando as devidas competências e acréscimos moratórios."/>
        <s v="01 - Abstenha-se a UFRPE de realizar orçamento para obras públicas e serviços de engenharia sem base em composições de custos unitários, menores ou iguais à mediana de seus correspondentes no Sistema Nacional de Pesquisa de Custos e Índices da Construção "/>
        <s v="01 - Notificar a empresa contratada para que a mesma proceda às correções em seu orçamento e composições, para os itens evidenciados nesta Constatação, considerando a letra “n”, da Cláusula 10.ª do Contrato n.º 04/2011, bem como a tabela SINAPI, como base"/>
        <s v="02 - Abstenha-se a UFPRE de pagar os serviços/obras referentes aos itens apresentados na análise desta Constatação, conforme os valores orçados, e apenas o faça após revisão e correção através de Termo Aditivo dos quantitativos orçados."/>
        <s v="Que, a SUGEP, providencie à atualização dos Laudos Periciais expedidos anteriores a vigência da Orientação Normativa SRH/MPOG N.º 2 de 19 de fevereiro de 2010, o qual ocorreu em 22.02.2010.&#10;&#10;"/>
        <s v="Recomendamos à  Pró-reitoria de Administração que observem se nos processos administrativos constam todos os documentos necessários à abertura dos procedimentos licitatórios, a exemplo da pesquisa de mercado."/>
        <s v="Recomendamos à Pró-reitoria de Administração que na pesquisa de mercado em licitações deve a estimativa ser elaborada com base nos preços colhidos em empresas do ramo pertinente ao objeto licitado, correntes no mercado onde será realizada a licitação, que"/>
        <s v="Que a UFRPE adote medidas para melhorar/estabelecer controles internos, preferencialmente eletrônicos,  de entrada e saída de materiais e medicamentos para que se possa formar um banco de dados que subsidiem os processos de compras do Hospital."/>
        <s v="01 - Abster-se de indicar nas placas das obras quaisquer prazos diferentes daqueles definidos em contrato ou em termos aditivos."/>
        <s v="02 - Corrigir as placas das obras, objeto desta Auditoria, conforme os prazos definidos em contrato ou em termo aditivo."/>
        <s v="01 - Realizar, quando da elaboração de projetos básicos, estudos técnicos preliminares que assegurem a viabilidade técnica e o adequado tratamento de impacto(s) ambiental(ais) de seus empreendimentos, conforme estabelece a Lei n.º 8.666/93."/>
        <s v="01 - Observar a Instrução Normativa n.º 01/2010 – SLTI/MPOG, especificamente em seu Art. 4.º, quando da elaboração de projetos básicos e executivos para contratação de serviços de engenharia ou de obras públicas a fim de atender a esse Instrumento Normati"/>
        <s v="01 - Observar quando da elaboração de seus Projetos Básico e/ou Executivo, os requisitos de segurança, funcionalidade e adequação ao interesse público, economia na execução, conservação e operação, possibilidade de emprego de mão-de-obra, materiais, tecno"/>
        <s v="01 - Descrever de forma padronizada e detalhada a despesa apropriada e liquidada de modo a permitir aos usuários internos e externos uma informação transparente acerca dos gastos públicos."/>
        <s v="01 - Incluir no Sistema de Gestão de Contratos (SICON) etapas, subetapas e parcelas no(s) item(ns) de execução contratual referente a obras."/>
        <s v="01 - Exigir, em atendimento ao Inciso III, do Art. 29, da Lei n.º 8.666/93, os documentos comprobatórios de regularidade fiscal para com as fazendas federal, estadual e municipal em seus editais de licitação, sempre observando os devidos pareceres jurídic"/>
        <s v="01 - Orçar itens separadamente conforme tabela SINAPI a fim de tornar os preços individuais conhecidos ou realizar o orçamento através de composições e individualizando os itens e referenciando-os conforme a tabela SINAPI, quando for o caso."/>
        <s v="03 - Abster-se de orçar e/ou pagar serviços de engenharia ou obras com preços divergentes aos constantes da tabela SINAPI, ou de tabela(s) aprovada(s) por órgão ou entidade da administração pública federal."/>
        <s v="01 - Corrigir o orçamento em seu item 12.04 (Mastro em tubo de aço galvanizado) antes da execução e do pagamento dos serviços a fim de verificar a composição dos custos e do valor orçado."/>
        <s v="01 - Exigir da empresa o cumprimento do contrato firmado, quanto à presença de Engenheiro ou Arquiteto no local da obra;"/>
        <s v="02 - Caso a empresa permaneça na infração contratual, adotar as sanções previstas no contrato e em lei."/>
        <s v="01 - Registrar as anotações no diário de obras com clareza e com o detalhamento necessário ao acompanhamento da evolução das obras e serviços, bem como para fins de controle."/>
        <s v="01 - Abstenha-se a UFRPE de orçar, conjuntamente, itens que podem ser detalhados em serviços e insumos. &#10;Ressalte-se que esses serviços e insumos devem ter base em composições de custos unitários, menores ou iguais à mediana de seus correspondentes no Sis"/>
        <s v="02 - Abstenha-se a UFRPE de atestar e pagar serviços ou insumos, ou obras, ou outras despesas sem a total execução da mesma, observando sempre as quantidades e as qualidades orçadas, licitadas e empenhadas."/>
        <s v="01 - Exigir da contratada o cumprimento das normas de segurança de trabalho, através de Notificação(ões)."/>
        <s v="02 - Caso a empresa não atenda às normas de segurança do trabalho, mesmo após a(s) notificação(ões) desta UFRPE, adotar as medidas contratuais e legais cabíveis, sempre observando os devidos pareceres jurídicos."/>
        <s v="01 - Proceder à correção da rede de distribuição de energia dentro do campus da UAST, especificamente com a retirada do referido poste e alocação do mesmo em local planejado e tecnicamente correto."/>
        <s v="01 - Exigir imediatamente da contratada o cumprimento das normas de segurança no ambiente de trabalho, quando das instalações provisórias de energia e de cortes de materiais."/>
        <s v="02 - Abster-se de liquidar e pagar despesas referentes a serviços de engenharia e obras de engenharia sem a devida classificação das atividades medidas de acordo com a CNAE, a qual deve ser previamente analisada e atestada pelo Engenheiro Fiscal."/>
        <s v="01 - Observar o estrito cumprimento dos Instrumentos Normativos, especificamente a Lei n.º 8.666/93, a fim de respeitar o princípio da legalidade, a que está sujeita a Administração Pública, bem como para assegurar os direitos e deveres das partes envolvi"/>
        <s v="01 - Corrigir o orçamento da Construção do bloco 2 da sala de professores da UAG, especificamente no item 12.08.01 (Registro de gaveta) observando a tabela SINAPI, na data referência da elaboração do orçamento."/>
        <s v="02 - Notificar a empresa contratada para que a mesma proceda à correção do preço ofertado para o item 12.08.01 (Registro de gaveta), observando o valor correto no orçamento da UFRPE e a tabela SINAPI na data de referência para elaboração do orçamento."/>
        <s v="03 - Abstenha-se a UFRPE de efetuar o pagamento do referido item antes da correção do valor orçado, conforme Recomendação 1."/>
        <s v="01 - Descrever detalhadamente os itens constantes dos orçamentos a fim de permitir plena condição de fiscalização dos itens executados."/>
        <s v="01 - Proceder à revisão dos quantitativos orçados referentes aos itens apresentados na análise desta Constatação, a fim de executar os serviços nos quantitativos realmente necessários."/>
        <s v="01 - Abster-se a UFRPE de aprovar orçamento com valores divergentes aos orçados com base na tabela SINAPI, ainda que esses valores sejam referentes a itens constantes de composições e não observem individualmente os preços praticados na referida tabela co"/>
        <s v="02 - Proceder à compensação do valor de R$ 268,30, no próximo pagamento a ser efetuado para a empresa."/>
        <s v="01 - Notificar a empresa executora do orçamento da obra da 1.ª Etapa do Prédio do Departamento de Biologia para que a mesma proceda às correções dos itens apontados na análise desta Constatação."/>
        <s v="01 - Abstenha-se a UFRPE de proceder às fases dos processos licitatórios com inobservância aos prazos definidos em Lei; exigindo todos os documentos necessários à evolução das fases das licitações, a fim de evitar efeitos suspensivos que por ventura possa"/>
        <s v="01 - Atente a UFRPE para numerar sequencialmente e rubricar todas as páginas de seus processos administrativos em observância do § 4.º, Art. 22, da Lei n.º 9.784/99."/>
        <s v="Que seja instaurado uma nova comissão diferente deste processo, e que se adotem o rito ordinário, conforme recomenda o Parecer n. 61/2011/PRF5/PGF/AGU. "/>
        <s v="Que a Superintendência de Desenvolvimento e Gestão de Pessoas da UFRPE acompanhe os prazos determinados para a conclusão dos procedimentos investigatórios ora citados nos autos. Além, sugere-se que os processos tramitem de forma célere e que os atos sejam"/>
        <s v="Tendo em vista que a licença sem vencimentos não afasta a ilegalidade da acumulação de cargos inacumuláveis, inclusive, o cargo de regime de dedicação exclusiva, sugere-se a UFRPE que sejam apuradas junto com a SUGEP as parcelas pagas a título de dedicaçã"/>
        <s v="Recomenda-se a UFRPE que proceda a apuração e o ressarcimento de todos os valores pagos a título de dedicação exclusiva no período de 01/03/1994 a 30/06/2008, no qual inclui o percentual de 55% sobre o vencimento básico e os seus reflexos sobre as demais "/>
        <s v="Que a UFRPE atente para as recomendações elencadas no item. 5 deste Relatório, descritas abaixo:&#10;Recomenda-se a UFRPE que proceda a apuração e o ressarcimento de todos os valores pagos a título de dedicação exclusiva no período de 01/03/1994 a 30/06/2008,"/>
        <s v="Que a UFRPE efetue, oficialmente, diligências junto ao Governo do Estado de Pernambuco, objetivando: o detalhamento do vínculo do servidor com a entidade; o período em que permaneceu ou ainda permanece na mesma; a carga horária semanal e os dias da semana"/>
        <s v="A SUGEP deverá adotar o procedimento de ressarcimento do valor pago a título de dedicação exclusiva, como também, os reflexos nas demais vantagens referentes ao período em que acumulou indevidamente."/>
        <s v="A SUGEP deverá adotar o procedimento de ressarcimento do valor pago a título de dedicação exclusiva, como também, os reflexos nas demais vantagens, referentes ao período que acumulou indevidamente. Sugere-se, ainda, que a SUGEP observe a celeridade nos at"/>
        <s v="Que a UFRPE atente para as recomendações elencadas no item 4 deste Relatório, descritas abaixo: &#10;“Tendo em vista que a licença sem vencimentos não afasta a ilegalidade da acumulação de cargos inacumuláveis, inclusive, o cargo de regime de dedicação exclus"/>
        <s v="Sugere-se ao Magnífico Reitor a reestruturação da Comissão Permanente de Inquérito e Sindicância com a inclusão de 02(dois) servidores capacitados e treinados para determinada atividade. Tendo em vista que esta auditoria interna identificou na análise que"/>
        <s v="Recomenda-se a Superintendência de Gestão e Desenvolvimento de Pessoas da UFRPE, que a conclusão do processo instaurado para apurar a existência ou não de acumulação ilícita de cargos, empregos ou funções públicas (juízo de admissibilidade), fique limitad"/>
        <s v="Recomenda-se que os processos investigatórios sejam instaurados de ofício pela Superintendência de Gestão e Desenvolvimento de Pessoas da UFRPE após o recebimento da representação ou denúncia de acumulações de cargos ilegais cometidas por servidores da UF"/>
        <s v="Sugere-se a SUGEP a formalização de processo investigatório individualizado por servidor que se enquadre em indícios de acumulação ilícita de cargos, empregos e funções públicas, objetivando o sigilo das informações e celeridade aos atos do processo; e, v"/>
        <s v="Quanto à fase do processo investigatório (juízo de admissibilidade para o PAD, sugere-se que se faça o cotejamento entre os detalhamentos dos vínculos do servidor junto com as entidades da possível acumulação, tais como: Regime de Contratação, o período d"/>
        <s v="Recomenda-se a SUGEP/UFRPE, junto com a orientação Jurídica da UFRPE, que informe aos servidores desta UFRPE em caráter permanente, inclusive em homepage própria, as possíveis causas de acumulação ilícita de cargos, empregos e funções públicas; a legislaç"/>
        <s v="Sugere-se a SUGEP que, quando iniciado o processo investigatório da suposta acumulação ilícita de cargos, empregos ou funções públicas, seja anexada ao procedimento a cópia de declaração de acumulação de cargos, empregos ou funções públicas assinado pelo "/>
        <s v="Sugere-se a UFRPE que na apuração da suposta acumulação ilícita através de procedimento administrativo disciplinar, verifique a má fé ou boa-fé do ato do servidor em acumular cargos, empregos ou funções públicas, pois, se comprovada à má fé, a pena previs"/>
        <s v="Sugere-se a SUGEP o recadastramento de todos os servidores públicos desta UFRPE por meio de uma nova declaração de acumulação de cargos, empregos e funções públicas, para garantir, nos casos que sejam comprovadas a má fé em processo administrativo discipl"/>
        <s v="Que a SUGEP, no prazo de 30 dias, a partir do recebimento deste Relatório, encaminhe a esta Auditoria Interna a relação de todos os servidores desta UFRPE nos quais configuram em indícios de acumulação de cargos nos últimos 03 (três) anos, como também, o "/>
        <s v="Que a UFRPE se utilize dos procedimentos administrativos disciplinares contidos no Manual disponível pela Controladoria Geral da União;&#10;"/>
        <s v="Sugere-se a SUGEP esforços na disponibilização de cursos de capacitação aos servidores envolvidos nas atividades de acompanhamento de acumulação de cargos, aposentadoria, cessão de servidores, processo administrativo disciplinar e Tomada de Contas Especia"/>
        <s v="Recomenda-se, por fim, a UFRPE, a utilização do Sistema de Gestão de Procedimentos Disciplinares – CGU/PAD, objetivando a constituição de uma importante ferramenta na gestão dos procedimentos disciplinares propiciando: &#10;&#10;• uma maior articulação do órgão; "/>
        <s v="RECOMENDAÇÃO 01&#10;Recomenda-se, a SUGEP, que seja anexada a memória de cálculo nos processos administrativos, os quais têm como objetivo a concessão de adicionais de insalubridade e periculosidade ou atividades penosas. &#10;"/>
        <s v="RECOMENDAÇÃO 01&#10;Sugere-se,  a SUGEP, a adoção de procedimentos administrativos objetivando efetivar o acompanhamento as recomendações, contidas nos Laudos Técnicos Periciais, previstas no Art 2º, Inc V do Decreto  nº. 97458 de 11 de janeiro de 1989.&#10;"/>
        <s v="RECOMENDAÇÃO 01  Que a DST/UFRPE adote medidas de padronização dos procedimentos de análise de risco dos ambientes considerados insalubres, periculosos ou penosos, visando corrigir as possíveis falhas de entendimento entre os técnicos especializados em Se"/>
        <s v="RECOMENDAÇÃO 01&#10;Que a SUGEP verifique, no ato da perícia técnica, se o servidor incorre em desvio de função; se afirmativo, que seja efetuada a correção da impropriedade antes de conceder os adicionais de insalubridade e periculosidade aos servidores.&#10;&#10;"/>
        <s v="RECOMENDAÇÃO 02&#10;Que a SUGEP regularize o desvio de função bem como atualize os Laudos Periciais referente aos servidores de matrícula 385045; 382934; 384924; 0384938; 0384963; 0383243; 0383332; 0383341; 0384906 e 0980947. &#10;&#10;&#10;&#10;"/>
        <s v="RECOMENDAÇÃO 01 &#10;Atender a Recomendação 02 da Constatação 03 (Que, a SUGEP, providencie à atualização dos Laudos Periciais expedidos anteriores a vigência da Orientação Normativa SRH/MPOG N.º 2 de 19 de fevereiro de 2010, o qual ocorreu em 22.02.2010).&#10;"/>
        <s v="Outrossim, recomenda-se que a Divisão de Transporte/DSMI/PROAD/UFRPE adote medidas corretivas visando tornar transparente e coerente o consumo médio de combustíveis nos veículos desta UFRPE, inclusive não permitir saída de veículos que estejam com equipam"/>
        <s v=" Que seja apurado, através de procedimento administrativo, o total de recursos a serem devolvidos aos cofres públicos por pagamento ilegal de auxílio - transporte aos servidores de matrícula 0383690 e 1085665 que possuíam a autorização tácita pelo Magnífi"/>
        <s v=" Que a Divisão de Transporte da UFRPE atenda ao disposto no art 8º, Inc VIII do Decreto n.6403/2008, e, consequentemente informe a SUGEP sobre o fato ocorrido para que o setor faça os ajustes necessários no contracheque do servidor responsável pela guarda"/>
        <s v="Que a Divisão de Transporte da UFRPE, efetue o levantamento de todos os motoristas oficiais (ou não) que receberam, nos exercícios de 2009, 2010 e 2011, o auxílio transporte no período em que estes permanecem(ram) com a guarda dos veículos oficiais nas ga"/>
        <s v="Recomendação 02 - &#10;Que a PROAD providencie o pagamento do Licenciamento e do Seguro Obrigatório do veículo FORD FOCUS 2L FC FLEX, Placa: PFN-6139, totalizando em R$ 161,70 (Cento e sessenta e um reais e setenta centavos).&#10;"/>
        <s v="Que o NURIC oriente os professores participantes de projetos, para que os mesmos solicitem autorização prévia da Instituição em que os referidos professores são servidores."/>
        <s v="Que o Conselho de Ensino Pesquisa e Extensão – CEPE, adote providências no sentido de normatizar o relacionamento da Instituição com sua Fundação de Apoio, conforme preceitua a Legislação Pertinente."/>
        <s v="Que a Pró-reitoria de Administração e a Procuradoria Jurídica orientem os executores de projetos e a Fundação de Apoio no que diz respeito ao detalhamento dos Planos de Trabalhos constantes dos projetos aprovados, atendendo ao que dispõe a legislação pert"/>
        <s v="Que a PROAD oriente os executores de projetos para que observem à legislação pertinente e só incluam no projeto despesas que estejam devidamente comprovadas e previstas."/>
        <s v="Que o Conselho de Ensino, Pesquisa e Extensão atente para o cumprimento das exigências contidas no Decreto nº 7.423/2010, em especial às constantes no Capítulo V – Do Acompanhamento e Controle."/>
        <s v="Que o NURIC oriente a FADURPE  a adotar medidas no sentido de emitir recibos que contenham informações detalhadas sobre as despesas, tais como, objeto da despesa, período executado (dias e horários), quantitativo de horas-aula, especificação da matéria le"/>
        <s v="Que o NURIC oriente a FADURPE a se abster de pagar bolsas e serviços em atraso, para não comprometer a continuidade dos projetos."/>
        <s v="Que o NURIC oriente a FADURPE e os executores a efetuarem os pagamentos em conformidade com o previsto no Plano de Trabalho em vigor."/>
        <s v="Que  o NURIC oriente a FADURPE e os executores a realizarem planejamento adequado contemplando a mão-de-obra do projeto, evitando o pagamento de despesas não previstas no Plano de Trabalho."/>
        <s v="Que a CAPCONT analise a constatação junto a FADURPE, e, sendo o caso, solicite a devolução dos valores pagos em duplicidade."/>
        <s v="Que a CAPCONT, quando da análise da prestação de contas, solicite as cópias dos respectivos recibos e verifique a compatibilidade dos mesmos com o plano de trabalho."/>
        <s v="Que a CAPCONT , quando da análise da prestação de contas, solicite a comprovação da despesa. Caso não ocorra, determine a devolução do valor."/>
        <s v="Que a PROAD/ GCF observem à legislação pertinente com relação às vedações constantes na mesma, em especial quanto à proibição de pagamento de Taxa de Administração à FADURPE, bem como de tarifas bancárias, devendo essas serem assumidas pela Fundação de Ap"/>
        <s v="Que o NURIC oriente os executores de projetos, a obedecerem estritamente às determinações contidas na legislação específica, em especial quanto ao detalhamento da despesa com pessoal, através de bolsas ou prestação de serviços, identificando-se o benefici"/>
        <s v="Que o NURIC oriente a FADURPE a se abster de pagar bolsas ou prestadores de serviços sem que haja previsão dos beneficiários no plano de trabalho."/>
        <s v="Que o NURIC oriente os executores  para que qualquer alteração realizada na execução dos projetos, seja realizada mediante emissão de Termo Aditivo."/>
        <s v="Que o NURIC orientem a FADURPE a se abster de realizar pagamentos com valores divergentes do previsto no plano de trabalho."/>
        <s v="Que a GCF acompanhe o recolhimento do restante do valor de Imposto de Renda junto à FADURPE."/>
        <s v="Que a GCF acompanhe o recolhimento do restante do valor de Imposto sobre serviços junto à FADURPE."/>
        <s v="Que a PROAD tome providências no sentido de dar publicidade por meio de boletim interno e do portal da UFRPE a todos os projetos firmados com a FADURPE, seus respectivos planos de trabalho e seleções de bolsistas, quando for o caso"/>
        <s v="Que a PROAD tome providências no sentido de divulgar por meio de boletim interno e do portal da UFRPE, informações sobre seu relacionamento com a Fundação de Apoio, conforme exigência contida no Acórdão acima. "/>
        <s v="Que a GCF/PROAD tome providências no sentido manter registros centralizados dos projetos executados com a FADURPE."/>
        <s v="Que a PROAD oriente a FADURPE  a manter o registro e credenciamento junto ao ministério da Educação e Desporto e ao Ministério da Ciência e Tecnologia atualizado, sob pena de ficar impedida de executar projetos junto à UFRPE."/>
        <s v="Que a PROAD e a Procuradoria Jurídica verifiquem, previamente à celebração de qualquer instrumento jurídico com a FADURPE, o cumprimento das exigências relativas aos critérios de registro e credenciamento."/>
        <s v="Recomendamos à NEMAN o que nas próximas licitações, sejam atendidas às exigências constantes no Decreto nº 5.450/2005 e na Lei nº 8.666/93 quantos aos elementos necessários para compor o Termo de Referência."/>
        <s v="Recomendamos à Comissão Permanente de Licitações que atenda ao prazo estipulado no Decreto nº 5.450/2005 quanto às decisões sobre impugnações em casos de Pregão Eletrônico."/>
        <s v="Recomendamos que a Pró-reitoria de Administração inclua nos editais de licitações todas as exigências de habilitação constantes na legislação pertinente."/>
        <s v="Recomendamos que a Pró-reitoria de Administração comprove a entrega dos demais equipamentos não comprovados durante a presente Auditoria."/>
        <s v="Recomendamos à NEMAN que oriente seus engenheiros, na qualidade de responsáveis técnicos pela elaboração de projetos básicos, para o atendimento dos requisitos estabelecidos pela Lei 8.666/93."/>
        <s v="Recomendamos à NEMAN oriente os responsáveis pela elaboração dos estudos preliminares ao projeto básico quanto ao atendimento da Lei nº 8.666/93, a qual determina que os estudos preliminares assegurem a viabilidade técnica e o adequado tratamento do impac"/>
        <s v="Recomendamos à NEMAN que atenda a exigência da Lei nº 8.666/93 quanto à elaboração de projetos básicos, em especial aos requisitos constantes do art. 12."/>
        <s v="Recomendamos à NEMAN  que atenda a exigência da Lei nº 8.666/93 quanto à elaboração de projetos executivos."/>
        <s v="Recomendamos à Pró-reitoria de Administração que se abstenha de exigir em seus editais de licitações, como condição de qualificação técnica, que os profissionais detentores dos atestados de responsabilidade técnica devam pertencer ao quadro permanente do "/>
        <s v="Recomendamos à Pró-reitoria de Administração que insira em seus editais de licitações, exigências referentes a critérios de aceitabilidade de preços unitários."/>
        <s v="Recomendamos à Comissão Permanente de Licitações que respeite o prazo para interposição de recursos entre o processamento e julgamento da licitação, conforme estabelece o art. 43, III da Lei nº 8.666/93."/>
        <s v="Recomendamos à NEMAN  que realize e documente os estudos preliminares que asseguram a viabilidade técnica e o adequado tratamento do impacto ambiental do empreendimento."/>
        <s v="Recomendamos à NEMAN que atenda a exigência da Lei nº 8.666/93 quanto à elaboração de projetos executivos."/>
        <s v="Recomendamos à Pró-reitoria de Administração que abstenha-se de exigir em seus editais de licitações, como condição de qualificação técnica, que os profissionais detentores dos atestados de responsabilidade técnica devam pertencer ao quadro permanente do "/>
        <s v="Recomendamos à Pró-reitoria de Administração que atenda aos itens relacionados à exigências de regularidade fiscal constante da Lei nº 8.666/93 em seu art. 29. "/>
        <s v="Recomendamos à Pró-reitoria de Administração que atente quanto às exigências inseridas pela Lei nº 12.440/2011 válidas a partir de 05/01/2011."/>
        <s v="Recomenda-se à Comissão de Inventário de Bens Móveis a revisão e alteração do Plano de Ação do referido Inventário estabelecendo prazo para a sua conclusão."/>
        <s v="Recomenda-se ao presidente da Comissão de Inventário de Bens Móveis que seja reavaliada a distribuição das unidades entre os seus membros, de modo a proporcionar melhor acompanhamento do atendimento das solicitações e das atividades no processo de criação"/>
        <s v="Recomenda-se à Comissão de Inventário de Bens Móveis que avalie alternativas para o cumprimento tempestivo dos objetivos a ela estipulados, de modo a proporcionar condições para a conclusão do Inventário de Bens Móveis."/>
        <s v="RECOMENDAÇÃO 4.1: Recomenda-se à Comissão de Inventário de Bens Móveis reforçar junto às Unidades que ainda não entregaram o levantamento patrimonial de seus bens móveis, que cumpram as exigências da Administração Superior, conforme teor do Memo. Circular"/>
        <s v="Recomendação: 4.2&#10;Recomenda-se à Administração Superior que, caso aceite o pedido de revisão do presidente da Comissão de Inventário de Bens Móveis, conf. Memo. nº 07/2011, de 05/08/2011, avalie a possibilidade da criação de uma nova comissão com a indica"/>
        <s v="Recomendação: 5.1&#10;Recomenda-se à Divisão de Administração Patrimonial estabelecer prazos para que as unidades examinadas se manifestem quanto às inconsistências apresentadas, de modo a proporcionar maior agilidade e efetividade aos trabalhos que estão sen"/>
        <s v="RECOMENDAÇÃO 5.2: Reitera-se a recomendação 5.1 quanto à necessidade da Comissão reforçar junto às Unidades desta IFES a solicitação da entrega do levantamento patrimonial de seus bens móveis, conforme teor do Memo. Circular nº 002/2011 - GR, de 26/01/201"/>
        <s v="Recomenda-se ao Núcleo de Tecnologia da Informação – NTI que, quando da implantação do sig@patrimonio, faça constar deste sistema, na tela do “Inventário”, um campo ao lado da indicação do Órgão, destinado à colocação do código do SIORG, considerando que "/>
        <s v="Recomenda-se ao Núcleo de Tecnologia da Informação – NTI que seja estudada a possibilidade de migração dos dados do SIAFI ou SIASG para o sig@patrimonio, objetivando a otimização de tempo, praticidade e confiabilidade das informações."/>
        <s v="RECOMENDAÇÃO 8.3: Recomenda-se ao CAPCONT que nos processos de prestação de contas de Acordos de Cooperação sujeitos à aprovação, que envolvam a aquisição de bens permanentes, providencie o visto da DAP, de forma a assegurar o tombamento e transferência d"/>
        <s v="RECOMENDAÇÃO 9: Recomenda-se ao NTI que, quando da implantação do sig@patrimonio, disponibilize, nesse sistema, aplicativos para o cálculo automático da depreciação, de forma a propiciar condições ao Patrimônio efetuar de modo seguro, ágil e fidedigno a s"/>
        <s v="Recomenda-se à DAP reforçar junto às unidades desta IFES que aprimorem os procedimentos para o controle dos bens permanentes que estão sob a sua guarda, em cumprimento às orientações contidas na IN SEDAP nº 205, de 08/04/88;SF+-------"/>
        <s v="RECOMENDAÇÃO 10.2: Recomenda-se à Comissão de Inventário de Bens Móveis apresentar alternativas à Administração Superior quanto à realização da verificação física dos bens das unidades examinadas."/>
        <s v="RECOMENDAÇÃO 11.1: Recomenda-se à DAP que adote os procedimentos contidos no item 10.7 da IN SEDAP nº 205/88, nos casos de desvinculação de servidores do cargo, função ou emprego, bem como dê ciência às unidades desta IFES para a aplicação desse instrumen"/>
        <s v="RECOMENDAÇÃO 11.2: Recomenda-se à Superintendência de Gestão de Pessoas - SUGEP comunicar à Divisão de Patrimônio os casos de desvinculação de servidores do cargo, função ou emprego, de forma a proporcionar condições à DAP do efetivo controle patrimonial."/>
        <s v="Recomenda-se à Divisão de Almoxarifado que os materiais de mesma classe sejam concentrados em locais adjacentes, a fim de facilitar a movimentação e elaboração do Inventário."/>
        <s v="Recomenda-se à Divisão de Almoxarifado que faça constar nas requisições de materiais de estoque a identificação completa do requisitante, bem como a do chefe do Almoxarifado ou seu substituto, contendo, além da assinatura, o carimbo ou a identificação por"/>
        <s v="RECOMENDAÇÃO 03: Recomenda-se à Divisão de Almoxarifado fazer renovações periódicas de dedetização no combate a pragas, de modo a preservar a saúde das pessoas que transitam no ambiente e garantir a integridade dos materiais estocados no depósito. "/>
        <s v="Recomenda-se à Divisão de Almoxarifado destinar local apropriado para o exercício das funções administrativas de servidores responsáveis pelo desembaraço dos materiais (entradas e saídas) no depósito do Almoxarifado. "/>
        <s v="Recomenda-se à Pró-Reitoria de Administração – PROAD que, no processo de aquisição de bens, priorize a utilização do Sistema de Registro de Preços."/>
        <s v="Orientar os servidores ou colaboradores eventuais, no momento da concessão de diárias e ou passagens, acerca das responsabilidades que lhes são pertinentes quando da aplicação dos recursos públicos. Tal procedimento pode ser realizado através de documento"/>
        <s v="Expedir notificação para o servidor ou para o colaborador eventual, a fim de obter a restituição dos valores recebidos em excesso, ou recebido e não utilizados, sempre que o prazo estabelecido em lei for excedido sem as devidas providências desse responsá"/>
        <s v="Estabelecer, formalmente, rotinas através de normas de procedimentos internos que garantam a execução dos dispositivos legais."/>
        <s v="Orientar os servidores, e os colaboradores eventuais, no momento da concessão de diárias e ou passagens, acerca das responsabilidades lhes são pertinentes quando da necessidade de prestação de contas da aplicação dos recursos públicos."/>
        <s v="Expedir notificação para o servidor, ou para o colaborador eventual, a fim de orientá-los quanto à necessidade de realização de prestação de contas, sempre que o prazo estabelecido nos dispositivos legais expirar sem as devidas providências desse responsá"/>
        <s v=" Estabelecer, formalmente, rotinas através de normas de procedimentos internos que garantam a execução dos dispositivos legais."/>
        <s v="Orientar os servidores e os colaboradores eventuais, sobre os prazos definidos nos dispositivos legais e normativos para solicitação de concessão de diárias e/ou passagens."/>
        <s v="Estabelecer formalmente, rotinas através de normas de procedimentos internos que garantam a execução dos dispositivos legais."/>
        <s v="Estabelecer, formalmente, rotinas através de normas de procedimentos internos que garantam a execução dos dispositivos legais, quanto ao período para solicitação de concessão de diárias e/ou passagens."/>
        <s v="Realizar a correção dos valores pagos aos servidores, referentes às PCDP’s de n.º 588 e 618/12, considerando o período real de retorno dos mesmos à sede (Serra Talhada), bem como os descontos proporcionais de Auxílio Alimentação e Vale Transporte devidos "/>
        <s v="Aprimorar os procedimentos de planejamento e controle para concessão e pagamento de diárias e/ou passagens a fim de garantir o cumprimento dos prazos definidos nos dispositivos legais."/>
        <s v="Aprimorar os procedimentos de planejamento e controle para concessão e pagamento de diárias e/ou passagens, quando o proposto possuir prestação de contas anterior pendente, a fim de garantir o aspecto da excepcionalidade previsto na Portaria n.º 505/2009,"/>
        <s v="Estabelecer, formalmente, critérios através de normas de procedimentos internos que definam as condições a serem atendidas para aprovação de propostas de concessões de diárias, em caráter excepcional, para servidores, ou colaboradores eventuais, com prest"/>
        <s v="Expedir notificação ao servidor ou para o colaborador eventual, requerendo a prestação de contas sempre que o prazo estabelecido nos dispositivos legais expirar."/>
        <s v="Realizar levantamento periódico de todas as PCDP’s que não possuem prestação de contas realizadas, identificando aquelas em desacordo com os dispositivos legais e normativos, para fins de controle, realização de cobranças administrativas quanto à realizaç"/>
        <s v="Realizar a cobrança de restituição dos valores não comprovados na prestação de contas, identificados em levantamento prévio, que se encontram em desacordo com os dispositivos legais vigentes."/>
        <s v="Abster-se de aprovar Prestação de Contas eivadas de falhas formais e/ou legais."/>
        <s v="Orientar os usuários do sistema de concessão de diárias e passagens acerca dos procedimentos administrativos a serem adotados para a realização da prestação de contas."/>
        <s v="Proceder à cobrança dos documentos exigidos nos instrumentos legais e normativos para aprovação da prestação de contas da PCDP n.º 582/12."/>
        <s v="Abster-se de aprovar PCDP (solicitação de concessão de diárias e/ou passagens) eivadas de falhas formais e/ou legais."/>
        <s v="Orientar os usuários do sistema de concessão de diárias e passagens acerca dos procedimentos administrativos a serem adotados para a solicitação de concessão de diárias e/ou passagens."/>
        <s v="Recomendamos à COPAAC que sejam abertos processos individualizados para os servidores em questão de modo que as apurações sejam realizadas e concluídas com a devida transparência."/>
        <s v="Recomendamos à SUGEP que solicite junto à Reitoria desta IFES a nomeação de uma comissão permanente para apuração e acompanhamento desses casos, bem como dos próximos que porventura venham ocorrer."/>
        <s v="Recomendamos a SUGEP fazer constar na pasta funcional de todos os servidores, declaração de não participação em gerência ou administração de empresa privada, de sociedade civil e não exercício de comércio exceto na qualidade de acionista, cotista ou coman"/>
        <s v="Recomendamos a SUGEP que faça constar na pasta funcional dos servidores com vínculos em empresas, a notificação emitida pela entidade que deu ciência ao servidor."/>
        <s v="Recomendamos à COPAAC que, após a abertura dos processos administrativos individuais, solicite dos servidores que possuem vínculos com empresas as quais foram consideradas inaptas a apresentar declaração da junta comercial com informação do tempo em que a"/>
        <s v="Recomendamos à COPAAC que realize consulta formal à Secretaria de Recursos Humanos do Ministério do Planejamento sobre a possibilidade de aplicação por analogia do direito de opção estabelecido no art. 133 da Lei nº 8.112/93 aos casos de Servidores que tr"/>
        <s v="Recomendamos à COPAAC  a refazer as apurações e análises dos casos em observância à legislação pertinente, bem como em consonância com a consulta realizada na recomendação 1 deste item."/>
        <s v="Recomendamos que a COPAAC a refazer a apuração do servidor Siape nº 384965, apresentando a devida fundamentação quando de sua conclusão."/>
        <s v="Que a COPAAC a apurar novamente o caso do servidor Siape nº 3849872, solicitando as devidas comprovações de que o mesmo é/foi sócio cotista da Sociedade Humanista de Educação. "/>
        <s v="Recomendamos que a COPAAC a refazer a apuração do caso do servidor Siape nº 2409926 considerando a consulta da recomendação 1."/>
        <s v="Aos envolvidos no processo, que, em caso de erros ao redigir despachos, não rasurar ou riscar as folhas, devendo observar os critérios estabelecidos na Lei 9.784/99, podendo ser utilizado o exemplo abaixo, de forma a dar transparência aos atos do processo"/>
        <s v="Que todos os envolvidos no processo observem o estabelecido no Parágrafo 4º do Art. 4º da Resolução nº 57/88-CONSU, o qual estabelece o prazo de 60 dias para tramitação do processo."/>
        <s v=" Que o Departamento de Educação institua nova comissão de avaliação especial, obedecendo os critérios estabelecidos no art. 8º da Resolução do Conselho universitário da UFRPE."/>
        <s v="Que o departamento oriente a nova comissão instituída para avaliação da progressão a inserir no processo, parecer, devidamente assinado por todos os membros, anexando a avaliação e pontuação com as respectivas memórias de cálculo, redigidos à caneta esfer"/>
        <s v=" Que o Diretor do Departamento de Educação oriente a nova comissão instituída a observar os critérios de avaliação estabelecidos no art. 17 evitando a reincidência das inconsistências relacionadas na alínea “E” desta Nota de Auditoria."/>
        <s v="Que a SUGEP institua, através da Administração Superior desta Instituição,  comissão permanente para apurar os casos de servidores que possuem vínculos com empresas;"/>
        <s v="Que a UFRPE efetue  a  abertura de Processo Administrativo Disciplinar;"/>
        <s v="Que a PROAD/GCF não autorize a contratação da empresa CNPJ nº 05.097.362/0001-66 por dispensa de licitação, tendo em vista o descumprimento ao que preconiza a Lei nº 8.666/93, bem como realize as compras através do devido procedimento licitatório;"/>
        <s v="Que a SUGEP, através de comissão permanente, realize nova apuração para o caso do servidor matrícula nº 1400223 com a finalidade de concluir se há licitude do vínculo com a Sociedade dos Técnicos Açucareiros e Alcooleiros do Brasil e qual a sua fundamenta"/>
        <s v="Que a SUGEP oriente a comissão que será formada para apurar os casos de vínculos com empresas, para que a mesma verifique se os eventos da Sociedade dos Técnicos Açucareiros e Alcooleiros do Brasil que porventura forem realizados no âmbito desta IFES poss"/>
        <s v="Recomendamos que a COPAAC observe o posicionamento da Secretaria de Recursos Humanos no que se refere a vínculos com entidades privadas sem fins lucrativos e proceda as apurações desses servidores verificando a existência de compatibilidade de horários, b"/>
        <s v="Que o NURIC faça constar os Projetos Básicos nos Planos de Trabalho dos convênios firmados entre a UFRPE e a FADURPE, conforme Inciso I do § 1o  do Art. 6º do Decreto n. 7.423 de 31 de dezembro de 2010."/>
        <s v="Incluir nos Planos de Trabalho dos projetos de pesquisa, ensino, extensão e de desenvolvimento institucional, científico e tecnológico da UFRPE firmado com a FADURPE, por meio de Termo Aditivo, critérios objetivos e claros que traduzam preço certo dos cus"/>
        <s v="RECOMENDAÇÃO 01: Recomendamos a UFRPE que seja incluída nos Contratos e Convênios firmados entre a UFRPE e a FADURPE, no campo Obrigações da Contratada/Convenente, cláusula que atenda ao Artigo 4º- A da Lei n. 8.958/1994."/>
        <s v="RECOMENDAÇÃO 01:&#10;Que a UFRPE, nos casos de projetos de ensino, pesquisa e extensão, inclua nos instrumentos jurídicos firmados com a sua fundação de apoio, cláusula prevendo os documentos obrigatórios que deverão ser apresentados na prestação de contas pe"/>
        <s v="RECOMENDAÇÃO 02:&#10;Que a UFRPE, nos projetos de ensino, pesquisa e extensão, inclua nos instrumentos jurídicos firmados com a sua fundação de apoio cláusula contendo responsabilidades quanto a não apresentação de prestação de contas, conforme dispõe o §1º d"/>
        <s v="RECOMENDAÇÃO 03:&#10;Que a UFRPE, nos casos de projetos de ensino, pesquisa e extensão, inclua nos instrumentos jurídicos firmados com a FADURPE, cláusula contendo procedimento de análise da prestação de Contas, objetivando atender exigências contidas no §3º "/>
        <s v="RECOMENDAÇÃO 01:&#10;Inserir nos Planos de Trabalho relativos a projetos, quando previsto a concessão de bolsas de ensino, pesquisa e extensão a que se refere o art. 4º, §1º, da Lei nº 8.958/1994, detalhamento dos valores a serem pagos, periodicidade e duraçã"/>
        <s v="RECOMENDAÇÃO 01&#10;Que a PROAD/UFRPE se abstenha em ratificar Planos de Trabalho dos contratos e convênios firmados com a FADURPE, os quais contenham objeto, objetivos, metas e resultados a serem alcançados de forma genérica. &#10;"/>
        <s v="RECOMENDAÇÃO 01&#10;Que a PROAD/UFRPE observe ao princípio da segregação de funções, abstendo-se em ratificar plano de trabalho de contrato ou convênio que não observa a separação entre as funções de autorização, execução e controle.&#10;"/>
        <s v="RECOMENDAÇÃO 02&#10;Que a UFRPE elabore um novo Termo Aditivo substituindo a servidora responsável pela fiscalização do Contrato n. 26/2012, objetivando atender ao princípio da segregação de funções.&#10;"/>
        <s v="RECOMENDAÇÃO 01:&#10;Recomenda-se à PROAD que os instrumentos de contratos, convênios e demais ajustes, bem como os respectivos aditivos, integrem apenas um processo administrativo, devidamente autuado em sequência cronológica, numerado, rubricado, contendo c"/>
        <s v="RECOMENDAÇÃO 01:&#10;Recomenda-se à PROAD que quando solicitada para indicar servidores para exercerem atividades nas licitações, faça indicação expressa dos membros que devem atuar como pregoeiros e equipe de apoio para posterior edição de portaria.&#10;"/>
        <s v="RECOMENDAÇÃO 01:&#10;Recomenda-se à CPL que faça constar dos processos licitatórios os comprovantes de publicação do Aviso de Licitação, bem como efetue os demais procedimentos que constam do check-list de autoria daquela Comissão, elaborado nos termos do art"/>
        <s v="RECOMENDAÇÃO 01:&#10;Recomenda-se à PROAD a previsão expressa nos editais de licitação do regime de execução escolhido do objeto a ser contratado, conforme consta do art. 40, caput da Lei 8.666/93.&#10;"/>
        <s v="RECOMENDAÇÃO 01:&#10;Recomenda-se à PROAD que faça cumprir o que determinam os Acórdãos TCU 3.219/2010 – Plenário e 1.266/2011 – Plenário, particularmente no que se refere ao quantitativo mínimo de três cotações de fornecedores para pesquisa de mercado, quand"/>
        <s v="RECOMENDAÇÃO 01:&#10;Recomenda-se à PROAD que quando da indicação de fiscais de contrato encaminhe as informações para a Reitoria, para que esta providencie a autorização e posterior publicação da portaria no Boletim Interno da UFRPE pela SUGEP.&#10;"/>
        <s v="Recomenda-se à CATF/PROAD que somente registre os fiscais de contrato no SIASG após a publicação da portaria destes.&#10;"/>
        <s v="RECOMENDAÇÃO 03:&#10;Recomenda-se ao gestor do Contrato 17/2012 realizar revisão cadastral dos fiscais vinculados ao presente Contrato, considerando a possibilidade de ter ocorrido alteração na situação dos servidores formalmente designados como fiscais, tais"/>
        <s v="RECOMENDAÇÃO 04:&#10;Recomenda-se à PROAD realizar revisão cadastral dos fiscais de contratos, considerando a possibilidade de ter ocorrido alteração na situação dos servidores formalmente designados como fiscais, tais como: mudança de setor ou atividade, red"/>
        <s v="RECOMENDAÇÃO 02:&#10;Recomenda-se ao gestor do Contrato 17/2012 que elabore junto aos fiscais um documento de controle dos serviços realizados pelos empregados da empresa contratada, contendo campo destinado ao nome do empregado, local, dia e hora onde os ser"/>
        <s v="Recomenda-se ao gestor do Contrato 17/2012 estabelecer mecanismos de controle junto aos fiscais, de modo a assegurar que o pagamento pela contratada de todas as obrigações trabalhistas, sociais e previdenciárias esteja em consonância com o efetivo de mão "/>
        <s v="RECOMENDAÇÃO 05:&#10;Recomenda-se à GCF vincular os pagamentos da empresa contratada à apresentação pelos fiscais ou gestor do Contrato da avaliação prevista no Acordo de Nível de Serviço vinculado ao Contrato 17/2012.&#10;"/>
        <s v="RECOMENDAÇÃO 02:&#10;Recomenda-se ao gestor do Contrato 17/2012 que promova junto à administração a capacitação e orientação necessárias para que os fiscais sejam munidos das condições para o adequado cumprimento da execução contratual;&#10;"/>
        <s v="RECOMENDAÇÃO 01:&#10;Recomenda-se à GCF que, na impossibilidade de atesto por fiscal formalmente designado, sejam solicitadas as justificativas por escrito, deixando claro que a execução contratual foi devidamente acompanhada.&#10;"/>
        <s v="RECOMENDAÇÃO 01:&#10;Recomenda-se à GCF, mediante a interveniência da Reitoria, o estabelecimento de contato com a Prefeitura de Itamaracá, de modo a proceder a efetiva retenção do ISS relativa aos serviços que são executados pela SOLL naquela localidade.&#10;"/>
        <s v="RECOMENDAÇÃO 01:&#10;Recomenda-se à PROAD a aplicação de sanções administrativas à empresa CONDORES TECNOLOGIA E SERVIÇOS LTDA, nos termos do item 17 do Edital do Pregão Eletrônico nº 117/2011, cabendo à autoridade julgadora estabelecer o “quantum” da pena.&#10;"/>
        <s v="Recomenda-se ao gestor do Contrato 17/2012 que oriente os fiscais para dar maior celeridade no exame e liberação das Notas Fiscais para o envio ao Departamento de Finanças da GCF;&#10;"/>
        <s v="Recomenda-se ao gestor do Contrato 17/2012 que adote mecanismos de controle dos valores em aberto devidos à contratada, atentando para a data final do período de adimplemento da parcela da contratação. &#10;"/>
        <s v="Recomenda-se ao gestor do Contrato 17/2012 definir junto aos fiscais a responsabilidade da verificação da documentação comprobatória das obrigações trabalhistas e sociais da empresa contratada, devendo esta ser compatível com os empregados vinculados à ex"/>
        <s v="Que a NEMAM realize, quando da elaboração de projetos básicos, estudos técnicos preliminares que assegurem a viabilidade técnica e o adequado tratamento de impacto(s) ambiental(ais) de seus empreendimentos, conforme estabelece o Inciso IX, do Art. 6.º da "/>
        <s v="Que a NEMAM estabeleça procedimentos de controle interno que garantam a tramitação de processos de pagamento, com as devidas verificações das medições, em tempo hábil à realização de pagamentos sem a incidência de multas por mora.&#10;"/>
        <s v="Que a NEMAM sempre anexe os comprovantes de registros das Anotações de Responsabilidade Técnica no Conselho Regional de Engenharia e Agronomia - CREA.&#10;"/>
        <s v="Que a NEMAM elabore cronograma com as etapas, subetapas e parcelas referentes aos itens de execução contratual, com grau de detalhamento adequado para cada obra e/ou serviço de engenharia.&#10;&#10;"/>
        <s v="Que a CATF inclua no Subsistema de Gestão de Contratos (SICON) as etapas, subetapas e parcelas referentes aos itens de execução contratual, com grau de detalhamento adequado para cada obra e/ou serviço de engenharia.&#10;"/>
        <s v="Que a GCF sempre verifique a regularidade fiscal federal, estadual e municipal das empresas antes de realizar empenhos em observância ao Inciso III, do Art. 29, da Lei n.º 8.666/93.&#10;"/>
        <s v="Que a PROAD adote medidas de controle interno, tais como a elaboração de check-list e a revisão por outro servidor quanto aos itens do check-list, tendo por base o Art. 38, da Lei n.º 8.666/93.&#10;"/>
        <s v="Que a PROAD adote medidas de controle interno, tais como o estabelecimento de prazos para a tramitação de processos referentes a aditamentos contratuais, a fim de atender o Art. 61 da Lei n.º 8.666/93.&#10;"/>
        <s v="Que a CPL numere sequencialmente e rubrique todas as páginas que inserir em processos administrativos em observância do § 4.º, Art. 22, da Lei n.º 9.784/99.&#10;"/>
        <s v="Caso a empresa contratada emita Nota Fiscal separando as obras dos serviços de engenharia, que o Engenheiro (fiscal da obra) requisite da contratada a respectiva classificação das atividades medidas. Nesses casos, recomenda-se que o fiscal da obra analise"/>
        <s v="Que a GCF abstenha-se de liquidar e pagar despesas referentes a serviços de engenharia e obras de engenharia sem a devida análise da classificação das atividades econômicas medidas, pelo Engenheiro (fiscal da obra), de acordo com a CNAE, e com a IN 971/20"/>
        <s v="Que a NEMAM evite atribuir a cada Engenheiro ou Arquiteto (Fiscal de Obra) mais de um Contrato para fiscalização, de modo que o profissional técnico responsável pela fiscalização do serviço ou da obra de engenharia tenha condições de acompanhar (fiscaliza"/>
        <s v="Que a NEMAM indique as datas de referência em seus orçamentos de obras e serviços de engenharia.&#10;"/>
        <s v="Que a NEMAM se abstenha de realizar orçamento de itens em conjunto quando esses itens constarem individualmente nas tabelas oficiais do governo, somente indicando preços em conjunto quando da elaboração de composições de custos unitários.&#10;"/>
        <s v="Que a NEMAM adote medidas de controle interno a fim de estabelecer padrões de registros e controle para os livros diários das obras e dos serviços de engenharia pautando-se na legislação vigente bem como nas boas práticas de engenharia.&#10;"/>
        <s v="Recomenda-se que o NURIC verifique a conformidade da contrapartida definida em declaração anexa ao SICONV no Projeto “Centro de Formação e Apoio a Assessoria Técnica em Economia Solidária”."/>
        <s v="Recomenda-se ao Núcleo de Tecnologia da Informação – NTI a criação de funcionalidade no sig@patrimonio ou outro sistema equivalente que permita o registro dos imóveis desta IFES e possibilite a sua gestão, devendo, para tanto, ser consultada a DAP quanto "/>
        <s v="Recomenda-se à DAP que somente efetue os registros no SPIUnet dos imóveis que tenham a documentação comprobatória, ou seja, o Termo de Recebimento Definitivo das Obras."/>
        <s v="Recomenda-se à DAP a realização do registro no SPIUnet da Estação Experimental de Pequenos Animais de Carpina, cuja cessão foi regularizada pelo Contrato nº 024/2013, de 19/07/2013, firmado entre a UFRPE e a empresa Pernambuco Participações e Investimento"/>
        <s v="Recomenda-se ao NEMAM que faça constar dos Termos de Recebimento das Obras o seu custo, de acordo com as medições efetuadas ou anexe aos referidos Termos o último boletim de medição, o qual contempla em seus dados o total realizado da obra, objetivando fa"/>
        <s v="Recomenda-se à GCF que, quando do recebimento de cópias dos Termos de Recebimento Definitivo de Obras, realize o acompanhamento dos lançamentos efetuados pela DAP no SPIUnet, bem como proceda a baixa dos imóveis correspondentes na conta contábil equivalen"/>
        <s v="Recomenda-se ao NEMAM e PROAD que definam a situação das obras paralisadas, conforme Anexo deste relatório, de modo a minimizar os prejuízos causados a esta Instituição."/>
        <s v="Recomenda-se ao NEMAM, DAP e GCF que articulem entendimento conjunto para identificar e/ou regularizar a situação das obras que se encontram SEM INFORMAÇÕES no levantamento realizado pela GCF e NEMAM, conforme Anexo deste relatório."/>
        <s v="Recomenda-se à CATF/PROAD acrescentar aos contratos de locação de imóveis desta IFES cláusula contratual que preveja a ocorrência de indenização devido às benfeitorias úteis e necessárias realizadas pela UFRPE em imóveis de terceiros, nos termos do Art. 3"/>
        <s v="Recomenda-se ao professor responsável pela Base Avançada de Pesquisas Marinhas de Itamaracá que agilize, junto ao Instituto de Pesquisas e Preservação Ambiental Oceanário de Pernambuco, a realização dos serviços de reforma do telhado onde funciona o Labor"/>
        <s v="Recomenda-se à Reitoria e ao responsável pela Base Avançada de Pesquisas Marinhas de Itamaracá que promova a suspensão provisória da utilização do espaço onde funciona o Laboratório de peixes ornamentais da Base Avançada de Pesquisas Marinhas de Itamaracá"/>
        <s v="Que a UFRPE disponibilize todos os normativos internos no Portal da instituição de modo a dar ampla divulgação às normas instituídas pela mesma, bem como facilite o acesso aos sítios paralelos criados pelos diversos setores da UFRPE, de modo a melhorar o "/>
        <s v="Que a Gerência de Contabilidade e Finanças implemente providências visando incluir à análise com a devida aprovação ou rejeição pelo ordenador de despesas nos processos de prestação de contas dos agentes supridos."/>
        <s v="Que a Gerência de Contabilidade e Finanças – GCF, passe a implementar ações visando à observância da legislação concernente ao uso do suprimento de fundos, via CPGF, em dias não úteis, estipulando exceção admissível em situação excepcional devidamente jus"/>
        <s v="Que a GCF adote os mecanismos necessários para que haja maior observância do material ou serviço solicitado e  que os referidos pedidos tenham caráter de excepcionalidade conforme os ditames legais que regulam o tema, evitando-se assim a realização de des"/>
        <s v="Que a GCF passe a implementar o mais rápido possível o material didático de cunho orientativo aos agentes supridos com observância do cumprimento da Portaria Normativa n.º 05, da SLTI/MPOG, e demais instrumentos legais e normativos vigentes, inclusive pre"/>
        <s v="Recomenda-se que a UFRPE padronize os procedimentos de fiscalização de suas obras/serviços de engenharia através de setor(es) que detenham conhecimento das recomendações/deliberações produzidas anteriormente pelos órgãos de controle."/>
        <s v="Que a UFRPE reestruture a CAPCONT, de forma que dê condições à mesma para eliminar o passivo existente de prestações de Contas de recursos geridos pela FADURPE sem as devidas análises."/>
        <s v="1) Que a Coordenação de Licitação efetue revisões regulares nos processos licitatórios para checar a sua completude, certificando-se que os editais definitivos e seus anexos estão devidamente assinados e rubricados pela autoridade competente."/>
        <s v="2) Que a Coordenação de Licitação oriente a equipe de pregoeiros quanto à necessidade de constar em ata todos os atos decorrentes do processo licitatório."/>
        <s v="3) Que a Coordenação de Licitação oriente os pregoeiros para fazerem constar dos processos licitatórios, dentre outros documentos, os comprovantes de publicação no Diário Oficial da União do resultado da licitação. "/>
        <s v="4) Que a Coordenação de Licitação oriente os pregoeiros para fazerem constar dos processos licitatórios, dentre outros documentos, a comprovação da confirmação de concordância da Administração junto aos órgãos participantes quanto ao objeto a ser licitado"/>
        <s v="5) Que a PROAD somente efetue as publicações de extrato de dispensa de licitação após se certificar da realização dos atos administrativos necessários."/>
        <s v="7) Que a PROAD nas licitações ocorridas atente para a validade das portarias de designação do pregoeiro e equipe de apoio."/>
        <s v="1) Que a PROAD providencie o ajuste do Contrato 15/2014 quanto ao limite mensal ou periódico das refeições subsidiadas no RU, de forma a possibilitar à UFRPE honrar seus compromissos."/>
        <s v="2) Que a PROGEST, por meio do gestor do Contrato 15/2014, atente para não ultrapassar os valores mensais previstos no Contrato e seus aditivos. "/>
        <s v="1) Que a PROGEST apresente cópia vigente do Atestado de Regularidade dos Bombeiros do Restaurante Universitário ou comprove que tomou as providências para adquiri-lo."/>
        <s v="2) Que a PROGEST apresente cópia vigente do Alvará Sanitário do Restaurante Universitário ou comprove que tomou as providências para adquiri-lo."/>
        <s v="5) Que a PROGEST solicite à empresa contratada (Contrato 15/2014) a coleta dos resíduos orgânicos, de forma separada em coletores de plástico, para serem transformados em compostagem para o Projeto Horta no RU e assim contribuir com a sustentabilidade."/>
        <s v="6) Que a PROGEST apresente os três últimos Relatórios do Controle Eletrônico contendo, pelo menos, a relação dos usuários atendidos, por subsídio e período de ocorrência, para conferência e atesto das faturas quinzenais."/>
        <s v="1) Que a PROAD, nas aquisições de bens e/ou serviços que resultem em obrigações futuras, providencie o instrumento contratual, em observância ao que determina o § 4º, artigo 62, da Lei 8.666/93."/>
        <s v="1) Que a UACSA providencie pesquisa de preços para confirmar se o valor pago na locação do imóvel onde funcionam suas instalações está compatível com o valor atual de mercado."/>
        <s v="Que a UEADTec adote providências para que os seus editais de seleção pública simplificada tenham ampla divulgação, em nome do princípio da publicidade."/>
        <s v="Que a UEADTec, nos editais de seleção pública simplificada, observe a duração mínima de 10 (dez) dias para a realização das inscrições, em conformidade com o que estabelece o Decreto nº 4.748, de 16 de junho de 2003, o qual regulamenta o processo seletivo"/>
        <s v="Que o NURIC realize levantamento de todos os instrumentos firmados com a Fadurpe e proceda a devida a regularização das despesas operacionais dos Convênios vigentes , de acordo com a metodologia de apuração e alocação aprovadas pela Resolução nº 16/2014-C"/>
        <s v="Que o NURIC, observe a conformidade na declaração do SICONV, no que diz respeito a contrapartida pela Fadurpe, detalhando o valor de acordo com o Plano de Trabalho ou apresente a  justificativa  pela não opção da referida contrapartida,  devidamente forma"/>
        <s v="Que o Diretor Geral do CODAI solicite a alteração do fiscal dos contratos de limpeza, portaria e vigilância, com vistas a atender o princípio da segregação de funções, bem como melhorar tais atividades no local."/>
        <s v="Que o Diretor Geral do CODAI solicite alteração do fiscal de manutenção, tendo em vistas que o mesmo não vem atuando no local."/>
        <s v="Conclusão da regulamentação das atividades docentes de Ensino Básico, Técnico e Tecnológico (EBTT) do Plano de Carreiras e Cargos do Magistério Federal, em conformidade com a Portaria nº 17/2017-SETEC/MEC e apresentação à equipe AUDIN."/>
        <s v="Recomenda-se que o NURIC acompanhe a correção dos arquivos relativos ao Termo de referência/projeto básico de todos os convênios vigentes no SICONV.  "/>
        <s v="1) Que a UFRPE adote as providências necessárias para expedição de nova portaria que cria a Comissão para a coleta seletiva solidária desta IFES;"/>
        <s v="3) Que o DELOGS avalie a oportunidade e a conveniência de cadastrar a UFRPE no serviço de coleta seletiva oferecido pela Prefeitura do Recife, por meio da Empresa de Limpeza Urbana - EMLURB (Central de atendimento: 156 ou 33551000);"/>
        <s v="Que o NURIC elabore manual , embasado na  norma legal, acerca de procedimentos, rotinas de trabalho e formulários padronizados, aplicáveis  aos atos de fiscalização,  durante a  execução de convênios, a ser seguido pelo fiscal do concedente e pelo convene"/>
      </sharedItems>
    </cacheField>
    <cacheField name="GESTOR(A) RESPONSÁVEL" numFmtId="0">
      <sharedItems>
        <s v="NEMAN"/>
        <s v="GR"/>
        <s v="PRAE/Coordenação de Educação Continuada (CEC)"/>
        <s v="PRAE"/>
        <s v="IPÊ/Incubatec"/>
        <s v="PRPG"/>
        <s v="CODAI"/>
        <s v="IPÊ"/>
        <s v="PROPLAN"/>
        <s v="COPAAC"/>
        <s v="GCF"/>
        <s v="NURI"/>
        <s v="DELOGS"/>
        <s v="PROAD"/>
        <s v="HOVET"/>
        <s v="CAPCONT"/>
        <s v="DAG"/>
        <s v="PROGEPE"/>
        <s v="DAP"/>
        <s v="UEADTec"/>
        <s v="GABINETE"/>
        <s v="PROGEST"/>
        <s v="PROAD/NTI"/>
        <s v="ALMOXARIFADO"/>
        <s v="PROAD E ALMOXARIFADO"/>
        <s v="CAPCONT E NURIC"/>
        <s v="CPPAD"/>
        <s v="CPL"/>
        <s v="Comissão Permanente de Inquérito e Sindicância."/>
        <s v="SUGEP"/>
        <s v="NURIC"/>
        <s v="CONSELHO DE ENSINO, PESQUISA E EXTENSÃO"/>
        <s v="CEPE"/>
        <s v="NEMAM"/>
        <s v="COMISSÃO DE INVENTÁRIO DE BENS MÓVEIS"/>
        <s v="REITORIA"/>
        <s v="NTI"/>
        <s v="Departamentos acadêmicos/ CPPD/ SUGEP"/>
        <s v="Departamento De Educação"/>
        <s v="PROAD/GCF"/>
        <s v="NEMAM E PROAD"/>
        <s v="NEMAM, DAP E GCF"/>
        <s v="BASE DE  ITAMARACÁ"/>
        <s v="REITORIA E BASE DE ITAMARACÁ"/>
        <s v="CL"/>
        <s v="UACSA"/>
      </sharedItems>
    </cacheField>
    <cacheField name="ÚLTIMA RESPOSTA" numFmtId="0">
      <sharedItems containsBlank="1">
        <s v="O NEMAM  esta analisando modelos de monitoramento de obras com empresa de Soft interativos que possibilitem o gerenciamento e acompanhamento de obras, incluindo a implementação da plataforma BIM e programas de orçamento para contratação e aquisição de lic"/>
        <s v="O NEMAM ESTA ANALISANDO MODELOS DE MONITORIAMENTO DE OBRAS COM EMPRESA, PARA  A CONTRATAÇÃO DE SOFTS INTEGRATIVOS QUE POSSIBILITEM O GERENCIAMENTO E ACOMPANHAMENTO DE OBRAS, INCLUSIVE A IMPLEMENTAÇÃO DO BIM E PROGRAMAS DE ORÇAMENTO. ADEMAIS, DESDE 2020, Q"/>
        <s v="A princípio, é necessário evidenciar as ações da UFRPE no sentido de atender a recomendação 830088. Para tal, a Comissão de Demanda e Ocupação de Espaços Físicos da Universidade Federal Rural de Pernambuco, em reunião realizada em 27/07/2021, deliberou pe"/>
        <s v="Não houve "/>
        <s v="A recomendação trata de Edital BEXT 2018. Informamos que a  PROExC, juntamente com todas as coordenações têm publicado todos os editais nos didversos canais de indformação institucional.  Esse processo tem sido acompanhado pela  Secretaria da PROExC.   &#10;A"/>
        <s v="A partir dessa Recomendação a PROExC juntamente com a Coordenação de Gestão de Programas, Projetos e Eventos esta explicitando em seus Editais o número total de bolsas que poderão ser contempladas nos Editais. Seguem  exemplos. EDITAL Nº 02/2021 – BEXT 20"/>
        <s v="A PROExC, a partir dessa recomendação, corrigiu seus editais explicitando que é um bolsista por projeto de extensão universitária, com exceção dos projetos institucionais que podem ter mais de um bolsista caso necessário. Os últimos editais já conatam com"/>
        <s v="A PROExC vem monitorando e solicitando o cumprimento dos prazos  de  submissão dos relatórios parciais e finais, por intermédio de comunicação oficial com todos/as coordenadores/as de projetos. Quando a exigência não é cumprida os/as proponentes  ficam im"/>
        <s v="A PROExC-CGPPE está  estabelecendo em seus editais com bolsa, o número de um bolsistas por projeto, exceto os projetos institucionais."/>
        <s v="A partir dessa Recomendação a PROExC tem solicitado parecer da Procuradoria Jurídica da UFRPE, conforme podem ser constatados nos dois pareceres em anexos, relativos a Editais de Extensão.&#10;Anexos:&#10; 830106 Anexo PARECER PJ BEXT 2021.pdf&#10; 830106 Anexo PAREC"/>
        <s v="A PROExC - CGPPE tem adotado medidas de melhoria dos controles internos relativos aos registros de processos  no que se refere à conformidade entre os registros efetuados no SIGProj e ao divulgado no resultado final do processo seletivo BEXT. Esses mecani"/>
        <s v="A PROExC-CEC trabalha em parceria com a PROGESTI e a PREG fazendo um rastreamento com relação ao acúmulo de bolsas e sempre quando constatamos solicitamos a devolução e o discente escolhe em que projeto irá atuar. E, quando é identificado acúmulo de bolsa"/>
        <s v="A PROExC - CGPPE entrará em contato com os bolsistas e seus respectivos coordenadores do projeto de extensão para confirmar se houve recebimento indevido e solicitar a devolução através do pagamento da GRU. "/>
        <s v="A UFRPE aprovou no dia 14 de junho de 2019, a Resolução 134/2019, que trata das Normas para a Concessão de Bolsas de Extensão Universitária e Ajuda de Custo, Coordenadas pela Pró-Reitoria de Extensão, Cultura e Cidadania (PROExC) desta Universidade,  atra"/>
        <s v="A PROExC criou a Coordenação de Gestão de Programas, Projetos e Eventos - CGPPE visando melhoraar o processo de gestão, monitoramento e avaliação das ações de extensão. Dessa forma, teremos mais agilidade nos processos de trabalhos e fluxos de informação "/>
        <s v="A Incubadora de Negócios de Base Tecnológica (Incubatec) está vinculada à nova estrutura do Instituto de Inovação, Pesquisa, Empreendedorismo, Internacionalização e Relações Institucionais - IPÊ desde 06 de junho de 2020, de acordo com a Portaria n° 526, "/>
        <s v="A Incubadora de Negócios de Base Tecnológica (Incubatec) está vinculada à estrutura do Instituto de Inovação, Pesquisa, Empreendedorismo, Internacionalização e Relações Institucionais - IPÊ desde 06 de junho de 2020, de acordo com a Portaria n° 526, de 02"/>
        <s v="&#10;A Incubadora de Negócios de Base Tecnológica (Incubatec) está vinculada à estrutura do Instituto de Inovação, Pesquisa, Empreendedorismo, Internacionalização e Relações Institucionais - IPÊ desde 06 de junho de 2020  , de acordo com a Portaria n° 526, de"/>
        <s v="Encaminho, em anexo, a resposta da coordenação do Programa de Pós-graduação em Medicina Veterinária (PPGMV), referente ao processo de No 23082.009160/2019-75, datado de 30/04/2019, que trata da duplicidade de bolsa CNPq recebida pela ex-discente MIRELA LI"/>
        <s v="Não houve"/>
        <s v="Ao passo das providências da Administração Central da UFRPE sobre a recomendação a Direção Geral do CODAI irá proceder com a monitoramento necessário para adequação da instalação elétrica do prédio e para corrigir o abastecimento de água do CODAI."/>
        <s v="Desde 01 de outubro de 2018 as ações de recolhimentos de bens em desuso ou deteriorados são constantes e marca a atuação na atual gestão do Colégio Agrícola Dom Agostinho Ikas da UFRPE (CODAI) considerando o conjunto de bens com essas características. Nas"/>
        <s v="Em todas as salas de aulas das Unidades do Centro de São Lourenço da Mata e no Campus Senador José Ermírio de Moraes - CODAI Tiúma são climatizadas.&#10;O Auditório do CODAI na unidade do Centro de São Lourenço da Mata estão funcionando adequadamente."/>
        <s v="Foram realizados na medida do possível de conserto e o recolhimento dos bens de informática localizados no laboratório conforme comprovação."/>
        <s v="Os bens bens novos que estavam dentro do imóvel foram retirados e direcionados para os locais que estão sendo utilizados."/>
        <s v="Atualmente há uma necessidade de atualização dos equipamentos que se encontram com problemas, bem como identificar a necessidade de elaborar Minutas do Termo de Referência, do Edital para Licitação na Modalidade Pregão Eletrônico no Sistema de Registro de"/>
        <s v="Considerando que ainda não foram planejadas as visitas dos Núcleo de Acessibilidade e Núcleo de Engenharia e Manutenção da Universidade Federal Rural de Pernambuco (UFRPE) para o Colégio Agrícola Dom Agostinho Ikas da UFRPE (CODAI), ao passo da ocorrência"/>
        <s v="Foram solicitados visitas das equipes técnicas do Núcleo de Acessibilidade (NACES) por meio do Processo UFRPE nº 23082.020034/2021-96 e do Núcleo de Engenharia e Meio Ambiente (NEMAN) através do Processo UFRPE nº 23082.020035/2021-31 para fins de realizaç"/>
        <s v="Seção de Patrimônio e Almoxarifado da Coordenação de Contabilidade Compras e Licitação do Departamento Administrativo do Colégio Agrícola Dom Agostinho Ikas da UFRPE (CODAI) passou em 01 de outubro de 2010 a funcionar sob a chefia de um servidor efetivo c"/>
        <s v="Foram retirados do Colégio Agrícola Dom Agostinho Ikas da UFRPE (CODAI) os veículos quebrados e sem utilidade com exceção do seguinte automóvel:&#10;Placa: KGJ-1443&#10;Ano/Modelo: 1997/1997&#10;Modelo: Bandeirante&#10;Marca: Toyota&#10;O desfazimento do mencionado veículo a"/>
        <s v="Solicitamos posicionamento da Administração Central da Universidade Federal Rural de Pernambuco quanto ao atendimento a recomendação em tela. &#10;"/>
        <s v="Em resposta a solicitação de recomendação de Auditoria Interna – AUDIN/UFRPE, Recomendação 01 – 830200, que versa sobre: “RECOMENDAÇÃO 01 -  830200 - Que a PRPPG estruture uma política de gestão de risco nos convênios entre a UFRPE/FINEP/FADURPE.”, inform"/>
        <s v="A princípio, é necessário salientar as ações da UFRPE no sentido de atender a recomendação 830785. Para tal, foi aprovada no Conselho Universitário – CONSU/UFRPE a Resolução n. 042/2020, que regulamenta a carga horária das atividades dos docentes da Unive"/>
        <s v="Em resposta a solicitação de recomendação de Auditoria Interna – AUDIN/UFRPE, Recomendação 02 - 830205, que versa sobre: “RECOMENDAÇÃO 02 - 830205: Que a PRPPG remodele o processo de gestão dos bens adquiridos com recursos da FINEP, refazendo seu mapeamen"/>
        <s v="   Em resposta a solicitação de recomendação de Auditoria Interna – AUDIN/UFRPE, Recomendação 03 – 830206, que versa sobre: “RECOMENDAÇÃO 03 - 830206: Que a PRPPG melhore a estrutura da COPESQ aumentando o quantitativo de servidores e programe um plano an"/>
        <s v="Conforme item 7.12 do Parecer Técnico n. 006/2020 CMO/PROPLAN, registra-se que a CMO,  em 2020, finalizou a atualização da estrutura da UFRPE no SIORG que dependia da publicação dos regimentos internos de todas as unidades. Atualmente a estrutura da UFRPE"/>
        <s v="Em decorrência da pandemia causada pelo coronavírus SARS-CoV-2 (COVID-19) e transferência do COPESQ da PRPPG para o Instituto de Inovação, Pesquisa, Empreendedorismo, Internacionalização e Relações Institucionais (IPÊ), não foi efetuada a elaboração de um"/>
        <s v="Conforme mencionado, com a transferência do COPESQ da PRPPG para o Instituto de Inovação, Pesquisa, Empreendedorismo, Internacionalização e Relações Institucionais (IPÊ) e a pandemia do COVID-19, não foi preparado um plano de ação pela PRPPG para bens que"/>
        <s v="Conforme citado, com a transferência do COPESQ da PRPPG para o Instituto de Inovação, Pesquisa, Empreendedorismo, Internacionalização e Relações Institucionais (IPÊ) e a pandemia do COVID-19, não foi preparado um plano de ação pela PRPPG para bens em esta"/>
        <s v="Conforme descrito, com a transferência do COPESQ da PRPPG para o Instituto de Inovação, Pesquisa, Empreendedorismo, Internacionalização e Relações Institucionais (IPÊ) e a pandemia do COVID-19, não foi definido pela PRPPG, um planejamento de aquisição dos"/>
        <s v="Com a transferência do COPESQ da PRPPG para o Instituto de Inovação, Pesquisa, Empreendedorismo, Internacionalização e Relações Institucionais (IPÊ) e a pandemia do COVID-19, não foi definido pela PRPPG, a participação do NURIC na gestão e acompanhamento "/>
        <s v="Conforme mencionado, devido a transferência do COPESQ da PRPPG para o Instituto de Inovação, Pesquisa, Empreendedorismo, Internacionalização e Relações Institucionais (IPÊ) e a pandemia do COVID-19, não foi definido pela PRPPG, uma proposta de norma inter"/>
        <s v="A UFRPE através da portaria 965/2017 de 09/08/2017 renovou os membros da Copaac. Todos os membros estão participando das reuniões e os pareceres são assinados sempre por três membros e/ou suplentes, quando necessário.&#10; Anexos:&#10;  Boletim UFRPE 098-2017.pdf"/>
        <s v="Em relação a esta constatação, a CMO informa que todas as unidades formais da UFRPE possuem regimento interno vigente, elaborados com base MANUAL DE PROCEDIMENTOS PARA REESTRUTURAÇÃO ORGANIZACIONAL E REGIMENTO INTERNO (em anexo). Após um esforço coletivo,"/>
        <s v="A Gerência de Contabilidade e Finanças tem feito o acompanhamento sistemático das prestações de contas, inclusive no próprio formulário de Pedido de Concessão de Suprimento de Fundos (disponível no website www.gcf.ufrpe.br), já vem estabelecido o prazo pa"/>
        <s v="Informamos que, até a presente data, em todos os processos de concessão de suprimento de fundos foram devidamente apresentados os processos de prestação de contas, tendo sido devidamente analisados pelo Departamento de Contabilidade e pela Reitoria da UFR"/>
        <s v="Não houve resposta do(a) gestor(a). Fica, portanto, mantida a recomendação."/>
        <s v="&#10;Não houve resposta do(a) gestor(a). Fica, portanto, mantida a recomendação."/>
        <s v="Neste dia 08 de setembro de 2021 ocorreu uma reunião presencial com o novo coordenador de Manutenção do DELOGs e este com o Técnico em saneamento e meio ambiente da Manutenção sobre a manifestação em relação a necessidade de economia de água e de recursos"/>
        <s v="De início, se faz necessário esclarecer que a Comissão de Ética, assim como a Gestão Superior da UFRPE, passou por mudança de seus gestores em pleno período pandêmico. Entretanto, para evidenciar as ações da UFRPE no sentido de atender a recomendação 8311"/>
        <s v="Segue resposta no documento comprobatório, em anexo.&#10;Anexos:&#10; Resposta E-aud 831173.docx"/>
        <s v="A Coordenadoria de Modernização Organizacional - CMO (PROPLAN) desde 2013 vem fortalecendo e implementando ações relacionadas ao estabelecimento de normas internas na UFRPE.  O primeiro passo foi a elaboração de plano de trabalho para definir ações especí"/>
        <s v="Segue resposta no documento comprobatório, em anexo.&#10;Anexos:&#10; Resposta E-aud 831179.docx"/>
        <s v="A gestão de processos começou a ser implementada na UFRPE a partir de 2013, com reformulação da Pró-reitoria de Planejamento e Desenvolvimento Institucional (PROPLAN) e criação da Coordenação de Processos e Estruturas Organizacionais (CPEO). A CPEO foi cr"/>
        <s v="Para continuidade do desenvolvimento do Projeto Estratégico do Hospital Veterinário do DMV, estamos no aguardo da disponibilidade da PROPLAN em nos auxiliar. Em email recente (anexo), fomos informados que, devido às demandas da PROPLAN referente ao desenv"/>
        <s v="Não houve ."/>
        <s v="Não houve."/>
        <s v="O projeto “Cursos de Pós-Graduação Lato Sensu - Especialização em normatização ao sistema de ensino e direito educacional, matemática, geografia, ciências e matemática, língua portuguesa, biologia, história, química e física, destinados aos professores ef"/>
        <s v="Em relação à contrapartida financeira, o NURI observa, durante o processo de celebração, a Lei de Diretrizes Orçamentárias (LDO) vigente, conforme, conforme parágrafo 4º do Art. 18 da Portaria Interministerial 424/2019:&#10;&#10;&quot;§ 4º Na celebração de instrumento"/>
        <s v="Em atendimento à sugestão da Secretaria de Tecnologias Digitais (STD), e considerando que o HOVET/DMV – UFRPE é subordinado ao DMV, esta recomendação foi atendida nos termos detalhados a seguir, com a colaboração de um servidor que atua na Secretaria do D"/>
        <s v="Respondemos a reiteração da AUDIN por meio do despacho 38471/2021-CPCONT/NURI, em anexo. Em resumo, a CAPCONT mantém seu posicionamento e conclui que:&#10;&#10;• A responsabilidade de análise do projeto “Cursos de Pós-Graduação Lato Sensu - Especialização em norm"/>
        <s v="Será solicitada junto à PROPLAN a orientação para implantar um sistema de controle interno que possibilite atender as diretrizes da IN 01/2016 da CGU.&#10;Ressaltamos que devido ao período atípico de pandemia, essa demanda está dificultada devido ao trabalho "/>
        <s v="De acordo com a INSTRUÇÃO NORMATIVA Nº 30, DE 5 DE MARÇO DE 2021  Ministério da Economia/Secretaria Especial de Fazenda/Secretaria do Tesouro Nacional, em que há a previsão expressa do uso do SIAFI por  usuários terceirizados, a GCF criou a Autorização qu"/>
        <s v="Diante da emergência de saúde pública de importância internacional decorrente do coronavírus (Covid-19), o trâmite de processos administrativos físicos no âmbito da UFRPE foi encerrado e a instrução processual passou a ser totalmente eletrônica através do"/>
        <s v="Informamos que os atrasos na publicação de alguns contratos e aditivos se deu, primeiramente, por conta de devolução tardia dos documentos assinados por parte das empresas. &#10;Atualmente, devido ao contato apenas virtual, mesmo com as reiterações e lembrete"/>
        <s v="Pessoas Infraestrutura e/ou Processos Internos - Repercussão Tático/Operacional"/>
        <s v="Com o objetivo de atender a recomendação 830590, encaminhamos o posicionamento técnico da CAPCONT-UFRPE com 03 anexos, como segue:&#10;&#10;A Comissão Permanente de Avaliação de Prestação de Contas da UFRPE (CAPCONT) analisou todos os 81 projetos que estavam sob "/>
        <s v="A metodologia de apuração e alocação aprovadas pela Resolução 16/2014/CONSU foram aplicadas aos convênios vigentes à época. &#10; &#10; Destacamos que no fluxo do processo de análise de prestação de contas (Anexo I), o setor técnico contábil da UFRPE também opina"/>
        <s v="Ambos os processos, tanto o de reformas no HOVET (203/2020-91) quanto o de construção do novo prédio (12275/2020-85) continuam no NEMAN e as solicitações ainda não foram acatadas.&#10;Existem processos digitais referente à reforma da sala de necropsia (15845/"/>
        <s v="Para a obtenção do alvará de funcionamento, a universidade deverá realizar reformas para adequação da infraestrutura definidas pela COSCIP-PE, conforme despacho do Diretor do NEMAN em anexo (Processo 23082.013541/2020-44).&#10;&#10;Outras exigências para obtenção"/>
        <s v="Já foi aberto processo de aquisição do software de gestão para o HOVET (23082.013819/2021-11) e estamos no aguardo de um posicionamento.&#10;Adicionalmente, já solicitamos junto NTI, no dia 19 de agosto de 2021, a instalação dos 22 computadores destinados ao "/>
        <s v="Indagamos a FADURPE quanto a este item no ofício 01/2021/CAPCONT/UFRPE. Recebemos a seguinte resposta referente a este item na SE 057/2021-CAPCONT: “foi retido o valor de R$ 470,40 do beneficiário André Marques Cavalcanti referente a 5% de ISS sobre o val"/>
        <s v="Atualmente existem controles de fármacos e demais materiais hospitalares em planilhas e guias de solicitação de medicamentos (anexos). Após a instalação dos computadores no HOVET e aquisição do sistema de gestão hospitalar, esses processos passarão a ser "/>
        <s v="A fragilidade apontada pela AUDIN não se configura na prática, pois a distribuição de medicamentos e materiais hospitalares e laboratoriais está em conexão com a RDC 304 de 17/09/2019 e Portaria do Ministério da Saúde 4283 de 30/12/2010:&#10;&#10;- Depósito Geral"/>
        <s v="A Copaac concluiu todos os processo relativos ao plano de ação do ano de 2017. Em anexo a tabela que contém o plano de ação e dois pareceres de casos resolvidos. As cópias se encontram na Copaac à disposição. &#10; Anexos:&#10;  Plano 2017 COPAAC.pdf&#10;  Despacho 0"/>
        <s v="A Copaac já atendeu a solicitação. Segue anexo dois casos com as devidas assinaturas da comissão. Os documentos originais encontram-se a disposição no setor."/>
        <s v="A Copaac providenciou os ajustes em relação ao parecer de todos os casos. Segue em anexo dois pareceres de casos resolvidos. As cópias dos pareceres estão a disposição na Copaac. &#10; Anexos:&#10;  Processo 23082.018652-2019-51 &#10;  Processo 027321-2019-11"/>
        <s v="Após a emissão de nova portaria e inclusão de novos membros, a presidente da Copaac concluiu curso de capacitação em processos administrativos no ano de 2017. Não foram realizadas outras capacitações ou cursos no âmbito de acumulo de cargos e funções. Seg"/>
        <s v="A Copaac seguiu as recomendações. Segue em anexo dois pareceres. As cópias se encontram à disposição na Copaac.&#10; Anexos:&#10;  Processo 23082.020347-2014-15 Processo 020329-2014-33"/>
        <s v="A Copaac seguiu as recomendações e solicitou documentos que comprovaram a compatibilidade de horários dos vínculos. Seguem dois pareceres assinados. As cópias estão a disposição na Copaac.&#10; Anexos:&#10;  Processo 004276-2019-18 &#10;  Processo 027343-2019-72"/>
        <s v="Conforme a recomendação da auditoria, foi elaborado um documento (anexado) com a definição e orientações acerca da acumulação de cargos e funções públicas e demais vínculos privados. O documento está disponiível no site da PROGEPE na aba &quot;documentos&quot; (htt"/>
        <s v="Em resposta, informamos que os referidos servidores entregaram as respectivas declarações, conforme arquivos que seguem em anexo."/>
        <s v="Prezados(as) da Audin/UFRPE, a SCB/CCP/DAP/Progepe já vem adotando essa recomendação. Também foi colocado no formulário de entrega da comprovação de utilização do auxílio-transporte a seguinte observação: &quot;Observação:&#10; -Anexar os bilhetes de passagem, aco"/>
        <s v="Informamos que a Seção de Cadastro e Benefícios (SCB), ao receber os bilhetes de passagens intermunicipais e interestaduais, quando é identificado alguma inconsistência nos horários dos servidores, solicitamos à Seção de Acompanhamento e Movimentação de P"/>
        <s v="A SCB/Progepe adota em seu procedimento a análise para pagamento do auxílio-transporte do meio de transporte menos oneroso. No caso específico da servidora citada, verificamos que na época era a única opção de transporte para a servidora chegar ao local d"/>
        <s v="Prezados da Audin/UFRPE, em atendimento a essa demanda, atualizamos e informamos abaixo as providências tomadas.&#10; &#10; 1. Em dezembro de 2020 oferecemos um treinamento em ambiente EAD sobre o módulo &quot;SigRH Frequência&quot;, ampliando o público alvo para os servid"/>
        <s v="Considerando as mudanças contratuais e dos fiscais de contratos setorais solicitamos ampliação do prazo de atendimento por 60 dias para que possam se matricular na Escola Nacional de Administração Pública (ENAP) no Curso de GESTÃO E FISCALIZAÇÃO DE CONTRA"/>
        <s v="Solicitamos o prazo de 60 dias para as devidas indicações de fiscais setoriais e as devidas capacitações pela Escola Nacional de Administração Pública (ENAP)."/>
        <s v="A gestão informa que o CODAI está sendo atendido por contrato de manutenção. Encaminhou através de comentário duas fotos que indicam os terceirizados trabalhando. Entendemos com a resposta do CODAI que o atual contrato prevê os materiais para as demandas "/>
        <s v="-"/>
        <s v="Em 12 de janeiro de 2018 foi aprovada a Resolução nº 002/2018 do Conselho Universitário da Universidade Federal Rural de Pernambuco (UFRPE) que regulamentou as atividades docentes do Ensino  Básico, Técnico e Tecnológico na UFRPE.&#10;A comprovação e o acompa"/>
        <s v="Solicitamos prorrogação de prazo de 60 dias para atendimento, pois, desde 19 de março de 2021 estamos em trabalho remoto e a busca pela memória da época tais como diários de classes, atas e mapas de notas demandará tempo do Departamento de Ensino que tem "/>
        <s v="O Plano Individual de Trabalho Docente estabelece o atendimento aos estudantes como parte das atividades de Ensino (Art. 15) a ser desenvolvidas pelo Docente. No CODAI há o Núcleo de Apoio ao Educando (NAE) que é o principal canal de atendimento as demand"/>
        <s v="Solicitamos ampliação do prazo para atendimento considerando todos os processos da Administração Pública, tais como, captação de recursos, licitações e disponibilidade de espaços físicos com devidas instalações para o devido atendimento. Dessa forma, soli"/>
        <s v="Solicitamos prorrogação de prazo para o atendimento desta recomendação, pois, depende muito mais da Administração Central da UFRPE do que do CODAI a disponibilidade dos serviços médicos hospitalares."/>
        <s v="Ao tomar posse em 30 de setembro de 2018 a atual Diretoria do Colégio Agrícola Dom Agostinho Ikas da UFRPE (CODAI) iniciou um processo de dimensionamento e ocupação no Campus Semandor José Ermírio de Moraes estabelecendo um conjunto de Unidade Organizacio"/>
        <s v="Evidenciando as ações da UFRPE no sentido de atender a recomendação 830779, encaminhamos o Ofício: n.º 15/2021 CPS/CPPAD, que tem como anexo o Relatório Final da Comissão de mérito do Processo Administrativo Disciplinar; Análise de Inquérito Civil do Mini"/>
        <s v="A manutenção predial do CODAI é realizada atualmente através da presença de dois postos de trabalhos de manutenção predial conforme o Contrato nº 028/2019 celebrado entra a Universidade Federal Rural de Pernambuco e a empresa CONSTRUSEL - Construções e Se"/>
        <s v="Foi retirada a cobertura da Quadra Poliesportiva de maneira que possibilitou a liberação do espaço que estava interditado devido aos riscos de causar acidentes em virtude da precariedade que se encontrava a mencionada cobertura. &#10;No inicio do ano de 2019 "/>
        <s v="Em resposta a Solicitação de Auditoria nº 5/2021/AUDIN, no que diz respeito ao item &#10;“a”, informamos que a íntegra dos processos de formalização, acompanhamento e fiscalização &#10;dos convênios solicitados já se encontram na forma de processo eletrônico, seg"/>
        <s v="As Demandas Contratadas serão ajustadas na média da Demanda Registrada nos últimos doze meses, salvo se houver justificativa de um possível aumento de consumo (por exemplo, previsão de construção de novo bloco de sala de aula, novo laboratório), visto que"/>
        <s v="Considerando a quantidade de contratos existentes e que cada um deles deve ser analisado separadamente, Foram iniciadas as tratativas com a concessionária local (CELPE) para análise de tarifas e posterior ajuste, caso necessário.&#10;&#10;Considerando a dificulda"/>
        <s v="O Decreto 99.656, de 26 de outubro de 1996 foi revogado pelo Decreto nº 10.473/2020.&#10;&#10;A UFRPE possui o Plano de Gestão de Logística Sustentável (PLS) que tem buscado alternativas na redução do consumo de energia elétrica e de água. Para o cumprimento dest"/>
        <s v="Com o objetivo de atender a recomendação 830906, encaminhamos o posicionamento técnico da GCF-UFRPE, como segue:&#10;&#10;Informamos que os Custos Correntes sem HU não somente da UFRPE, como de todas as IFES brasileiras são, em sua grande maioria (cerca de 90%), "/>
        <s v="Com objetivo de atender a recomendação 830907, encaminhamos em anexo, o Ofício - nº 47 PREG/2021, que esclarece as medidas adotadas pela UFRPE para ampliar o quantitativo de alunos equivalentes. &#10;&#10;Em relação a contratação/nomeação de novos professores, in"/>
        <s v="Solicitamos à Audin/UFRPE baixa da recomendação, tendo em vista que a Controladoria  Geral da União registrou atendimento dessa demanda por meio das recomendações ID n.s 806972 e 806973, as quais têm objetos idênticos."/>
        <s v="Após a constatação foi aprovada a Resolução 73/2013, que regulamenta o relacionamento da UFRPE com fundação de apoio. Essa resolução disciplina em seu Capítulo III a concessão de bolsas para atividades de ensino, pesquisa e extensão executadas por meio de"/>
        <s v="Inicialmente, gostaríamos de informar que já foi realizado estudo pela Proplan, por meio da Coordenadoria de Processos e Estruturas Organizacionais (CPEO), objetivando identificar como a gestão de bens imóveis é realizada nas outras IFE´S, no intuito de f"/>
        <s v="Conforme disposto no regimento interno da Pró-Reitoria de Administração da UFRPE, em seu Art. 7º, cabe à Coordenadoria de Acompanhamento Técnico Financeiro (CATF):&#10;&#10;I - Realizar a gestão geral das contratações de serviços, aquisições, obras e cessões&#10;de u"/>
        <s v="Não houve.&#10;"/>
        <s v="Considerando que  Rever Área e Valor de Avaliação de Imóvel da União  consta no Portal de Serviços da SPU – e-spu.planejamento.gov.br) formulário a ser preenchido e enviado eletronicamente pelo Portal de Atendimento da SPU (patrimônio de todos.gov.br).  ("/>
        <s v="DESDE 2020, O NEMAM ADOTA A PRÁTICA DE ENCAMINHAR O TERMO DEFINITIVO DE OBRA, JUNTO AO PROCESSO DE PAGAMENTO DA ÚLTIMA MEDIÇÃO JUNTO A GCF. AS OBRAS FINALIZADAS EM 2021 TERÃO O TRD ENCAMINHADAS, VIA SIPAC, AO DAP. "/>
        <s v="Com o objetivo da atender a recomendação 831080, a Reitoria da UFRPE designou por meio da PORTARIA GR/UFRPE Nº 786/2021, DE 9 DE SETEMBRO DE 2021 (em anexo), a Comissão para regularização de obras já concluídas e ainda mantidas na conta contábil como obra"/>
        <s v="Em resposta a indagação sobre o cumprimento da quantidade mínima de catracas, informamos que esses equipamentos  estão devidamente instalados em seus respectivos lugares, estando em pleno funcionamento no atendimento a cláusula contratual. Na oportunidade"/>
        <s v="Em resposta a indagação sobre o cumprimento de identificação por leitura biométrica, o sistema de leitura biométrica encontra-se instalado estando em pleno funcionamento no atendimento a cláusula contratual. Na oportunidade,  ressaltamos que o acesso dos "/>
        <s v="A Copaac já está anexando nos processos os documentos referentes aos vinculos dos servidores tanto na UFRPE quanto nas empresas citadas. em anexo, seguem dois casos resolvidos ."/>
        <s v="Resposta à SOLICITAÇÃO DE AUDITORIA N.º 07/2021-AUDIN de 09/04/2021:&#10; Em atendimento as recomendações da solicitação, vimos, por meio deste, responder:&#10; a) Em relação ao servidor Siape ***075*, solicitamos informar se há outros &#10; processo de apuração para"/>
        <s v="O processo é formado pela Reitoria e encaminhado à SAMP para complemento de informações cadastrais, termo de responsabilidade e termo de ciência, que especifica que o servidor só terá autorização para cessão após a publicação da portaria - MEC, em seguida"/>
        <s v="Estamos encaminhando em anexo novo despacho da Copaac com a correção da legislação aplicada no Parecer emitido."/>
        <s v="A recomendação é baseada em ocorrências de 2009. Destacamos que desde 2013 a UFRPE utiliza, em convênios com recursos da UFRPE com a fundação de apoio, exclusivamente a Plataforma +Brasil, conforme art. 4º da Portaria Interministerial 424/2016, o que cont"/>
        <s v="Desde as constatações em 2011 alguma ações relacionadas a gestão de convênios precisam ser registadas:&#10; - O Núcleo de Relações Institucionais e Convênios - NURIC, foi criado em 2013;&#10; - A UFRPE designou, em 2017, coordenadora para a Seção de Acompanhament"/>
        <s v="Desde as constatações em 2011 alguma ações relacionadas ao tombamento de bens adquiridos por meio de projetos precisam ser registadas:&#10; - O Núcleo de Relações Institucionais e Convênios - NURIC, foi criado em 2013;&#10; - Para aprimorar seu desempenho, o NURI"/>
        <s v="A STD/UFRPE contratou, junto à Universidade Federal do Rio Grande do Norte (UFRN), o Sistema Integrado de Patrimônio, Administração e Contratos (SIPAC), via Processo nº 23082.016755/2018-04, que possui, entre seus módulos, subsistemas para controle de Pat"/>
        <s v="Reiteramos que as medidas adotadas pela GCF, com a criação do Manual Básico de Suprimento de Fundos, além da emissão da Portaria 25/2020 PROAD, já são uma forma de controle da motivação da concessão do ato de suprimentos. E informa que o campo “Justificat"/>
        <s v="Apresentamos a cópia da Portaria 25/2020 da PROAD.&#10;Anexos:&#10; PORTARIA 25 2020 PROAD.docx&#10; Boletim de Serviços 27 03 2020 Portaria 25 2020 PROAD.pdf"/>
        <s v="Não houve manifestação do gestor."/>
        <s v="Considerando que somente a partir da apresentação do número de inscrição imobiliária do imóvel, através do seu R.G.I. (registro geral de imóveis), em escritura atualizada, conforme lei 16.292/1997 ,  sendo este documento necessário para solicitação e a ap"/>
        <s v="Reiteramos nosso posicionamento anterior, em que os pagamentos já vêm sendo realizados em estrita obediência à Instrução Normativa 2/2016 da Secretaria de Gestão do Ministério do Planejamento, Desenvolvimento e Gestão. Bem como, já implantamos o sistema d"/>
        <s v="Reiteramos que a GCF vem recolhendo os tributos em estrita obediência à Instrução Normativa 2/2016 da Secretaria de Gestão do Ministério de Planejamento, Desenvolvimento e Gestão, e que desde 2020 não realizou pagamento de tributos em atraso, resultando e"/>
        <s v="Conforme solicitado na última reiteração, segue em anexo o comprovante de pagamento da Cessão."/>
        <s v="Conforme despacho nº 34796/2021-CPCONT-NURI (em anexo), entendemos que a documentação encaminhada pela FADURPE, a qual também estamos anexando ao e-aud supre o que está sendo apontado nesta recomendação. Ressaltamos que o despacho está no nome do NURI poi"/>
        <s v="Informamos que o serviço de limpeza e conservação de dependências internas e externas é objeto do Contrato Nº 06/2019, firmado entre a Universidade Federal Rural de Pernambuco e a empresa Serval Serviços e Limpeza Ltda. A contratação resulta do Pregão Ele"/>
        <s v="Conforme informado na e-Aud, o valor faturado já é dimensionado pela gestão do Contrato nº 07/2019 (contrato atual) por meio do IMR (Instrumento de Medição do Resultado) e outras ferramentas de controle, conforme orienta o a IN nº 05/2017 e estipulado no "/>
        <s v="No exercício de 2021 até esta data, a UFRPE efetuou, apenas, o pagamento de multa no valor de R$ 1.209,60. &#10;Os valores que compõem esse total são oriundos de dois autos de infração que constam nos Processos 1873/2021-13 e 3752/2021-06. Esses dois valores "/>
        <s v="Segue resposta no documento comprobatório, em anexo.&#10;Anexos:&#10; Resposta E-aud 830690.docx"/>
        <s v="Informamos que a recomendação foi plenamente atendida diante dos controles internos adotados pela UFRPE. No tocante aos procedimentos de concessão de diárias e/ou passagens, foram feitos alguns ajustes que viabilizaram o atendimento às normas vigentes, be"/>
        <s v="Conforme análise detalhada da CAPCONT no despacho 36730/2021-CPCONT/NURI, observa-se que, apesar de algumas ressalvas apontadas, não há provas materiais que justifiquem a glosa dos recursos com combustíveis apontadas nesta constatação. Ressaltamos que o d"/>
        <s v="Conforme despacho 37204/2021-CPCONT-NURI, não observamos fundamentação na solicitação de glosa dos recursos no montante de R$ 18.287,68. A análise detalhada está no despacho retrocitado.&#10;&#10;Ressaltamos que o despacho está em nome do NURI pois a CAPCONT não "/>
        <s v="Considerando plano de trabalho do projeto, havia previsão para &quot;elaboração e apresentação de relatório final&quot;. Desta forma, entendemos que a despesa no montante de R$ 22.372,63 era devida. A análise detalhada referente a recomendação 831529 está no despac"/>
        <s v="o projeto “CURSO DE ESPECIALIZAÇÃO EM GESTÃO DEMOCRÁTICA DO ENSINO” teve sua prestação de contas analisada pela CAPCONT, em relatório aberto no processo 23082.004901/2020-65. Este processo encontra-se arquivado na caixa 06 – ARQUIVO da CAPCONT. Ressaltamo"/>
        <s v="Informamos para os devidos fins, que a UFRPE possui um PLANO DE GESTÃO DE LOGÍSTICA SUSTENTÁVEL (PLS) vigente. A PROPLAN, através de sua Coordenadoria de Sustentabilidade, envidou todos os esforços junto aos responsáveis, e implementou e elaborou o Plano "/>
        <s v="Considerando que a Prestação de Contas Final do Projeto Curso de Especialização em Gestão Democrática do Ensino Médio (Processo 23082.004901/2020-65), elaborada pela CAPCONT, foi homologada pelo Conselho de Curadores em 24/08/2020, conforme Resolução 20/2"/>
        <s v="Conforme análise da CAPCONT, observamos que não houve despesa irregular no montante de R$ 203,46 (duzentos e três reais e quarenta e seis centavos). Na realidade, observou-se que houve economia no valor de R$ 214,53 (duzentos e quatorze reais e cinquenta "/>
        <s v="O servidor I. J. F. (nome), matrícula ***24*, não desempenha suas atividades no CODAI, ele está lotado no Departamento de Logística e Serviços- DLOGS, com exercício no DIVISÃO DE ÁREAS VERDES E VIAS=DAVV, localizado na Sede-Dois Irmãos, onde desenvolve at"/>
        <s v="A CAPCONT entende que não há materialidade quanto à solicitação de glosa do valor de R$ 450,00, conforme a recomendação 831546. Observou-se a genericidade do plano de trabalho e a vinculação com o objeto do projeto durante análise desta comissão. A anális"/>
        <s v="Segue resposta no documento comprobatório, em anexo.&#10;Anexos:&#10; Resposta E-aud 830304.docx&#10;"/>
        <s v="Em resposta ao último posicionamento, informamos que o instituidor de SIAPE n° **401* não possui beneficiário de pensão. Enquanto que o instituidor de SIAPE n° ***001*, tem uma beneficiária de pensão (matrícula n° ***747**), no entanto a mesma faleceu em "/>
        <s v="A CAPCONT entende que não há provas materiais para solicitar a glosa do valor de RS 59,98, tendo em vista a genericidade do plano de trabalho e a vinculação com o objeto do projeto. A opinião detalhada da CAPCONT quanto a esta recomendação está no despach"/>
        <s v="Considerando que o plano de Trabalho do projeto &quot;Realização de Curso de Pós-Graduação (Lato Sensu) nas Disciplinas de Gestão Democrática do Ensino Médio, Destinados aos Professores e Gestores do Ensino Médio e Fundamental da Rede Pública Estadual&quot; é ampla"/>
        <s v="Conforme despacho 36988-2021-CPCONT-NURI, em anexo, a CAPCONT entende que os custos de despesas operacionais apontados nesta constatação eram devidos à convenente. Observou-se, conforme análise mais detalhada, que inclusive houve economia de recursos, se "/>
        <s v="Com o propósito de evidenciar as ações da UFRPE no sentido de atender a recomendação 831828, encaminhamos a PORTARIA GR/UFRPE Nº 787/2021, de 9 de setembro de 2021, que designa a Comissão de elaboração das normas e fluxos dos procedimentos adotados pelas "/>
        <s v="Em 23/02/2018 as comissões constituídas pelas portarias de n.º 06/2017-Delogs (Comissão de Inventário e Reavaliação de Veículos 2017) e n.º 07/2017-Delogs (Comissão de Planejamento do Plano Anual de Aquisição de Veículos - PAAV-2018), concluíram e entrega"/>
        <s v="O controle das informações referentes a abastecimentos, conservação, manutenção e reparos é realizado através de sistemas informatizados (em tempo real) de modo de proporcionar maior transparência e eficiência no trato com a manutenção preventiva/corretiv"/>
        <s v="Segue resposta no documento comprobatório, em anexo.&#10;Anexos:&#10; Resposta E-aud 831860.docx&#10; E-aud 831860 - Controle de Manutenção - PGT-9895.pdf"/>
        <s v="Divisão de Transportes/Delogs já implementou e acatou as deliberações da Auditoria Interna (AUDIN/UFRPE) e da Controladoria Geral da União (CGU/PE) no que se refere ao preenchimento da totalidade dos campos das Ordens de Saída dos veículos oficiais da Div"/>
        <s v="O Delogs informa que foi realizada a contratação de fornecimento de mão de obra para atividades de Apoio ao Transporte por meio do Contrato nº 33/2017 (PA: 23082.012755/2017-46), entre os postos de trabalhos presentes na contratação está incluso o de Lava"/>
        <s v="Segue resposta no documento comprobatório, em anexo.&#10;Anexos:&#10; Resposta E-aud 831863.docx"/>
        <s v="A Delogs (antigo DSMI) informa que todas as cadeiras que estavam indevidamente armazenadas foram distribuídas para as salas de aula do Centro de Ensino de Exatas (Cegen). Seguem registros: "/>
        <s v="Segue resposta no documento comprobatório, em anexo.&#10;Anexos:&#10; Resposta E-aud 831885.docx"/>
        <s v="O Departamento de Logística e Serviços – Delogs/PROAD atuou para dirimir a constatação identificada e acatar em sua totalidade a recomendação desta AUDIN. Para tanto, o Delogs instituiu a Comissão de Inventário e Reavaliação de Veículos (Portaria Delogs n"/>
        <s v="Segue resposta no documento comprobatório, em anexo."/>
        <s v="O projeto &quot;Cursos de Pós-Graduação Latu Sensu - Especialização em Normatização ao Sistema de Ensino e Direito Educacional, Matemática, Língua Portuguesa, Biologia, História, Química e Física Destinados aos Professores da Rede Estadual&quot; foi analisado por c"/>
        <s v="No intuito de atender ao que foi descrito na reiteração, abrimos processo eletrônico referente ao processo 4633/2019-48. O nº do processo eletrônico, que passa a ser acessível via SIPAC é o 23082.013070/2021-01.&#10;&#10;Incluímos ao processo 23082.013070/2021-01"/>
        <s v="Para elaboração das normativas de concessão de bolsas de Mestrado e Doutorado, com recursos orçamentários e financeiros da PRPPG/UFRPE, a PRPPG formou uma Comissão de Acompanhamento da Concessão de Bolsas e de Recursos Financeiros (Portaria No 24/2019-PRP"/>
        <s v="A CAPCONT considerou durante análise de prestação de contas do projeto &quot;Implementação do Projeto Programa Escola Aberta em Articulação com Conexões de Saberes&quot; que não era cabível ressarcimento referente à utilização da infraestrutura da UFRPE no caso des"/>
        <s v="A PRPPG enviou o ofício circular de No 01/2019, datado de 06 de setembro de 2019 (anexo), aos coordenadores dos PPGs, com a recomendação de atualização do “Termo de Compromisso do Bolsista”, no qual deve estar bem clara a declaração do(a) bolsista da não "/>
        <s v="A PRPPG criou uma Comissão de Acompanhamento da Concessão de Bolsas e de Recursos Financeiros (Portaria No 24/2019-PRPPG, anexo), com o objetivo de elaborar as normas de uso dos recursos financeiros oriundos da CAPES e da UFRPE. A referida Comissão elabor"/>
        <s v="A Resolução de No 059/2020 do CONSELHO DE ENSINO, PESQUISA E EXTENSÃO DA UFRPE, na qual constam os deveres da coordenação dos PPGs quanto ao uso  dos recursos PROAP/CAPES, foi encaminhada a todos os coordenadores dos Programas de Pós-graduação e publicada"/>
        <s v="A PRPPG enviou o ofício circular de No 02/2019, datado de 06 de setembro de 2019, aos coordenadores dos PPGs, com a recomendação de que o programa “mantenha, sob sua guarda, toda documentação comprobatória das despesas realizadas por quaisquer beneficiári"/>
        <s v="Informo que a UFRPE atendeu à RECOMENDAÇÃO (01) da CONSTATAÇÃO (03), referente à RA 03/2019, uma vez que criou a Resolução N 059/2020 do CEPE/UFRPE, em 21 de fevereiro de 2020, e tem realizado, por meio do Setor Financeiro da PRPG, o acompanhamento por am"/>
        <s v="Informo que desde o dia 15/10/2020, foram disponibilizados na página da Pró-Reitoria de Pós-graduação  o MAPEAMENTO DOS PROCESSOS DE CONCESSÃO DE BOLSAS DE ESTUDO DS/CAPES E CNPq (aba LEGISLAÇÃO&gt; MESTRADO DE DOUTORADO&gt; Concessão de Bolsas) e o MAPEAMENTO "/>
        <s v="Ainda assim, deve-se observar que a CAPCONT analisou os referidos gastos com tarifas bancárias &#10; e ressarcimento fundação.&#10; No tocante às taxas bancárias, pode-se observar no processo aberto pela CAPCONT &#10; (23082.001439/2014-04), que indagamos no ofício n"/>
        <s v="Corrigindo a informação repassada pela Gestão anterior, não foi adquirida ou instalada impressora 3D no Setor de Diagnóstico por Imagem do HOVET-DMV. A processadora CR para viabilizar início de procedimentos radiográficos teve sua venda cancelada, tendo e"/>
        <s v="Apesar da AUDIN citar em sua manifestação que a CAPCONT &quot;não responde objetivamente ao que está sendo recomendado&quot;, observamos que encaminhamos em 04/06/2019, por email, documentação referente ao que foi solicitado pela AUDIN à época, no intuito de respon"/>
        <s v="o projeto “IMPLEMENTAÇÃO DO PROJETO PROGRAMA ESCOLA ABERTA EM ARTICULAÇÃO COM CONEXÕES DE SABERES” teve sua prestação de contas analisada pela CAPCONT, em relatório aberto no processo 23082.001439/2014-04. Este processo encontra-se arquivado na caixa 01 –"/>
        <m/>
        <s v="Foi aprovado pelo Conselho Universitário da UFRPE, mediante Resolução CONSU nº 41/2020, o Manual de Gestão Patrimonial, que tramitou mediante processo administrativo nº 23082.009247/2020-67. O documento terá como papel normatizar a gestão e controle de be"/>
        <s v="A  SOLICITAÇÃO DE ALVARÁ DE CONSTRUÇÃO OU OUTRA DOCUMENTAÇÃO EMITIDA PELA PREFEITURA DEPENDE DO RGI  (REGISTRO GERAL DE IMÓVEL)  INFORMAMOS QUE APENAS EM 2018 APÓS A  EMISSÃO PELO SPU -SUPERINTENDENCIA DO PATRIMONIO DA UNIAÃO , FOI POSSIVEL REALIZAR A REG"/>
        <s v="CONFORME &quot;TEXTO DO ÚLTIMO POSICIONAMENTO&quot;, NÃO HOUVE POSICIONAMENTO ANTERIOR POR 9 ANOS. ASSIM, DESDE 2020, AS PLANILHAS QUE COMPÕEM OS PROJETOS BÁSICOS TOMAM COMO BASE OS VALORES E COMPOSIÇÕES SINAPI. EM ALGUNS CASOS COM O APOIO DE COMPOSIÇÕES OFICIAIS S"/>
        <s v="CONFORME &quot;TEXTO DO ÚLTIMO POSICIONAMENTO&quot;, NÃO HOUVE POSICIONAMENTO ANTERIOR POR 9 ANOS. ASSIM, DESDE 2020, QUALQUER NECESSIDADE DETECTADA QUALITATIVAMENTE OU QUANTITATIVAMENTE EM ORÇAMENTOS DE OBRAS EM EXECUÇÃO, É UTILIZADO O TERMO DE ADITAMENTO PARA SUP"/>
        <s v="CONFORME &quot;TEXTO DO ÚLTIMO POSICIONAMENTO&quot;, NÃO HOUVE POSICIONAMENTO ANTERIOR POR 9 ANOS. ASSIM, DESDE 2020, FERRAMENTAS COMO VISTORIAS NO SIMEC (COM ANEXO DE FOTOS), RELATÓRIOS FOTOGRÁFICOS SÃO JUNTADOS AO PROCESSO DE PAGAMENTO. ADEMAIS, A COMPOSIÇÃO DE P"/>
        <s v="O Contrato 3/2011 celebrado com a UFRPE foi extinto em 08/01/2013, portanto não apresenta saldo para qualquer tipo de retenção tributária. Além disso, o CNPJ  da referida empresa encontra-se com a situação cadastral INAPTA em consulta ao site da Receita F"/>
        <s v="Apesar do entendimento equivocado da lei 2.928/98 que havia sido revogado pela Lei 3.272/04, a GCF já procedeu com a análise dos valores retidos, devido e recolhido. Considerando que os procedimentos de compensação utilizados não geraram nenhuma inconsist"/>
        <s v="A GCF já procedeu com a análise dos valores retidos, devido e recolhido. Considerando que os procedimentos de compensação utilizados não geraram nenhuma inconsistência efetiva junto à Prefeitura de Garanhuns/PE, tendo em vista que, até a presente data, em"/>
        <s v="DESDE 2020, A ORIENTAÇÃO É QUE OS ORÇAMENTOS ELABORADOS PELO NEMAM, TENHAM COMO BASE OS VALORES DA TABELA SINAPI, EM ALGUNS CASOS, AUXILIARMENTE, UTILIZA-SE A COMPOSIÇÃO DE SERVIÇOS DE OUTROS ÓRGÃO OFICIAIS, TIPO: ORSE, SCO RJ; E, EM ÚLTIMA ANÁLISE É QUE "/>
        <s v="DESDE 2020, A ORIENTAÇÃO É QUE OS ORÇAMENTOS, INCLUINDO OS ADITAMENTOS PROPOSTOS, SEJAM ELABORADOS PELO NEMAM, SEGUINDO A TRATATIVA DE UTILIZAÇÃO DE TABELAS OFICIAIS."/>
        <s v="DESDE 2020, A ORIENTAÇÃO É QUE OS ORÇAMENTOS, INCLUINDO OS ADITAMENTOS PROPOSTOS, SEJAM ELABORADOS DE ACORDO COM LEVANTAMENTO DOS PROJETOS ANEXADOS, APRESENTANDO O DESENHO DA SITUAÇÃO ATUAL, DA SITUAÇÃO DA REFORMA E DA SITUAÇÃO FINAL, DE FORMA QUE O QUANT"/>
        <s v="Informamos que a UFRPE/PROAD segue a legislação vigente quanto às tramitações processuais de aquisições de bens e serviços em geral, com as atualizações das normativas correspondentes. No que se refere a pesquisa de mercado, trabalha-se atualmente com os "/>
        <s v="Partindo do princípio que a recomendação orienta à própria IFES a adotar tais medidas, a Direção do DMV formalizou o Processo 013547/2020-76 à Reitoria solicitando as providências necessárias para o atendimento desta recomendação, uma vez que a implantaçã"/>
        <s v="Informo que os questionamentos abaixo já foram respondidos em vários momentos. Podendo destacar a resposta dada para o PPP 08/2011, Memo NEMAM n.º 111/2015, e para a SA 44/2015, Memo NEMAM n.º 186/2015, em anexo. Aos pontos questionados pela SA, eles fora"/>
        <s v="Em virtude da não existência dos contratos em tela, não há a possibilidade de alteração das referidas placas de obras. Ressalto que o NEMAM tem alterado estas informações em suas placas de obras quando da celebração de termos aditivos."/>
        <s v="Foi apresentado a esta AUDIN o Memo n.º 045/2017 SEMAM-UACSA/UFRPE contendo estudos, projetos, planilhas e orçamentos realizados SEMAM/UACSA."/>
        <s v="Para monitoramento do atendimento desta recomendação foram realizadas visitas às obras em execução na sede da UFRPE, em Dois Irmãos, no 1.º semestre de 2017."/>
        <s v="Visando o cumprimento de dispositivos legais  acerca da transparência e  publicidade na execução dos gastos públicos da UFRPE, esta Gerência, já desenvolve no presente exercício, ações para que as informações deste contexto sejam suficientemente esclarece"/>
        <s v="Conforme já mencionamos anteriormente (MEMO n.º 127/2013-PROAD) e MEMO n.º 292/2013-PROAD), desde o início do ano de 2013 estamos gerando no Subsistema de Gestão de Contratos (SICON) os cronogramas relativos a contratos de obras e serviços de engenharia c"/>
        <s v="O atendimento desta recomendação foi verificado através da análise de novos orçamentos realizados pela UFRPE para as obras em execução no 1.º semestre de 2017."/>
        <s v="&quot;O NEMAM utiliza, em todos os seus orçamentos, a base de preços prevista no Decreto 7.983/2013 e, na ausência de serviços e insumos nela previstos, são utilizados fontes subsidiárias, conforme previsão no respectivo decreto. Com relação aos valores previs"/>
        <s v="Este item não foi executado e não foi pago, conforme último boletim (BM 02) de medição realizado, indicado abaixo. (Cópia anexa à resposta do NEMAM)."/>
        <s v="&quot;Em virtude de a UFRPE não mais possuir relação contratual com a empresa Lotus, não há como exigir tal solicitação.&quot;"/>
        <s v="&quot;O NEMAM tem orientado fiscais e gestores para evitar descrições genéricas nos diários de obras e que indiquem os serviços que estão sendo executados, de maneira clara, bem como informaçoes importantes como n.º de funcionários, clima, alterações diversas,"/>
        <s v="&quot;O atendimento desta recomendação foi verificado através da análise de novos orçamentos realizados pela UFRPE para as obras em execução no 1.º semestre de 2017."/>
        <s v="&quot;Em virtude de a UFRPE não mais possuir relação contratual com a empresa Lotus, não há como exigir essa solicitação.&#10;No entanto, é praxe do NEMAM exigir da contratada o cumprimento das condições de segurança e, eventualmente, ter  participação da equipe d"/>
        <s v="&quot;Em virtude de não mais existir o referido contrato, não há como solicitar o atendimento às questões de segurança à Contratada.&quot;"/>
        <s v="&quot;O poste estava em área destinada para alocação de vagas de estacionamento de veículos e que poderia ser pintado, ao seu redor, de zebrado, sem qualquer prejuízo e sem haver qualquer comprometimento de ordem técnica. De qualquer forma, o poste foi retirad"/>
        <s v="Em 25/06/2015 a Gerência de Contabilidade e Finanças encaminhou através do Processo 23082.011377/2015-11 resposta a manifestação acima, onde foi ressaltada a necessidade da apresentação das notas fiscais com os respectivos CNAEs. &#10;Porém, após essa data, o"/>
        <s v="Em atenção a Solicitação de Auditoria nº 45/2014-AUDIN, que versa sobre as providências adotadas ou a serem implementadas, principalmente, aos certames realizados para obras desta IFES, informo que estamos atendendo a todas as recomendações contidas no Re"/>
        <s v="&quot;Conforme último boletim de medição exibido abaixo, este item foi retirado da planilha através de termo "/>
        <s v="&quot;Conforme demonstrado na recomendação anterior (recomendação 01), verifica-se que o item foi suprimido através de termo aditivo.&quot;"/>
        <s v="&quot;Conforme último boletim de medição exibido abaixo, este item foi retirado da planilha através de termo aditivo.&quot;"/>
        <s v="&quot;a) Com relação à pintura em verniz, este item foi ajustado através do 3.º Termo Aditivo, conforme planilha abaixo. O verniz deixado foi apenas para aplicação dos portais e alizares. Assim, o custo saiu de R$ 945,62 para 796,04. Tabela anexa em resposta d"/>
        <s v="&quot;Em virtude de  contrato já ter sido executado, não há mais como fazer esta dedução. Além disso, não há respaldo legal para essa atitude.&quot;"/>
        <s v="&quot;Em virtude de a obra, objeto desta constatação, já ter sido concluída, esta recomendação torna-se prejudicada.&quot;"/>
        <s v="Constatada acumulação no período de 2003 a 2011 com a empresa ÓRGÃO DE GESTÃO DE MÃO DE OBRA DO PORTO DE SUAPE (OGMO). Não podemos nos pronunciar acerca do desfecho, posto que o processo consta no SIG@ na AUDIN, mas conforme e-mail recebido em 15/02/2016 "/>
        <s v="O grupo de trabalho de acumulação de cargos foi destituído através da Portaria nº 785/2011-GR, de 06.07.2011. Após a designação da nova Superintendente, ocorrida em março/2011, é realizada semanalmente reuniões com a Superintendente, o Assessor de Legisla"/>
        <s v="O Processo 23082.001184/2010 encontra-se na COPAAC desde 15/06/2015. Não temos comprovação de conclusão do processo ou de reposição ao erário. Não há registro de reposição ao erário no Siape nos últimos dois anos."/>
        <s v="O Processo nº 23082.010774/2011-42 encontra-se no Departamento de Ciências Sociais desde 27/03/2015. Não temos conhecimento do Relatório da apuração apesar de informado em resposta no trabalho de Auditoria na folha de pagamento como finalizado pela COPAAC"/>
        <s v="Processo concluído com a recomendação de devolução ao erário do valor recebido a título de dedicação exclusiva. O servidor apresentou a sua defesa administrativa através do processo nº 15.227/2010, que se encontra na Procuradoria Jurídica para análise. Ag"/>
        <s v="Não houve&#10;&#10;"/>
        <s v="Será acatada assim que houve denúncias de recebimento da representação ou denúncia de acumulações de cargos ilegais cometidas por servidores da UFRPE;"/>
        <s v="Recomendação acatada e implementada."/>
        <s v="Será enviado a todos os servidores o formulário de declaração de acumulação de cargos, empregos ou funções públicas. Sendo concluído será feito análise dos servidores que declararem a acumulação e em seguida enviaremos a Auditoria Interna o relatório.]"/>
        <s v="Recomendação atendida e enviada a esta Auditoria"/>
        <s v="Usualmente utilizamos textos da legislação qiue rege a matéria e também livros  e apostilas sugeridos em treinamento. A comissão passará a consultar com regularidade o Manual CGU PAD."/>
        <s v="Informamos que já estão sendo adotados os seguinte procedimentos: 1) Para o pagamento de valores em atraso dentro do mesmo ano, relacionamos os valores devidos em cada mês e enviamos e-mail para o Ministério do planejamento, solicitando a liberação de peq"/>
        <s v="“Conforme resposta da SUGEP, apresentada na forma de despacho ao Processo Administrativo n. 23082014168/2015-20, foram apresentadas as seguintes justificativas:&#10;&#10;Ação de controle adotada através da elaboração do Instrumento de Verificação da Implantação d"/>
        <s v="A análise da equipe da DST/DQV é padronizada e segue a legislação vigente. &#10;Salientamos que o grau de 20% no período de agosto de 2009 a agosto de 2010, através do Processo n. 23082.012500/2009, foi caracterizado pelo INEST &#10;(PERITO EXTERNO) &#10;Não há provi"/>
        <s v="“Conforme resposta da SUGEP, apresentada na forma de despacho ao Processo Administrativo n. 23082014168/2015-20, foram apresentadas as seguintes justificativas:&#10;&#10;Servidor matrícula siape 038496, situação corrigida conforme processo nº 05624/2012-06. Ver a"/>
        <s v="“Conforme resposta da SUGEP, apresentada na forma de despacho ao Processo Administrativo n. 23082014168/2015-20, foram apresentadas as seguintes justificativas:&#10;&#10;Os servidores ocupantes do cargo de odontólogo recebem adicional de insalubridade e/ou gratif"/>
        <s v="Por meio do Memorando n. 227/2013 – DELOGS, o seu Diretor afirmou o seguinte:&#10;&#10;“Os servidores citados SIAPES n. 0383690 e 108565, estavam à disposição dos dirigentes máximos desta instituição, conforme prevê o inciso I, do art. 5º, do Decreto n. 6403/2008"/>
        <s v="Por meio de despacho no processo n. 23082.017068/2011-21, constante nas folhas 33 a 35, o gestor do DELOGS respondeu o seguinte:&#10;&#10;“Ao assumir a Diretoria de Logística e Serviços (antigo DSMI) em maio de 2012, determinei a proibição de servidores-motorista"/>
        <s v="Por meio de despacho no processo n. 23082.017068/2011-21, constante nas folhas 33 a 35, o gestor respondeu o seguinte:&#10;&#10;Ao assumir a Diretoria de Logística e Serviços (antigo DSMI) em maio de 2012, determinei a proibição de servidores motoristas levarem o"/>
        <s v="O NURIC solicita antes da celebração de convênios declaração da chefia imediata para participação nos projetos independente da instituição participante, como pode ser visto nos documentos em anexo. (ANEXO I)."/>
        <s v="Foi remetido Ofício nº 51/2015, (ANEXO II) informando as recomendações da Auditoria Interna da UFRPE. Além disso, havia sido encaminhado o Ofício nº 11/2015, (ANEXO III), também orientando quanto ao pagamento de pessoa física. "/>
        <s v="Foi remetido Ofício nº 51/2015, (ANEXO II) informando as recomendações da Auditoria Interna da UFRPE, além disso o NURIC vem realizando ações periódicas de acompanhamento para que se evitem tais divergências."/>
        <s v="Enviamos em 21 de julho de 2015, ofício nº 26/2015 para a Fadurpe, solicitando justificativa para todos os itens referebres ao projeto. A fadurpe respondeu em 04 de agosto de 2015, por meio da SE 596/2015. Ambos os documentos seguem em anexo."/>
        <s v="Foi remetido Ofício nº 54/2015, (ANEXO V), informando as recomendações da Auditoria Interna da UFRPE, além disso o NURIC vem realizando ações periódicas de acompanhamento para que se evitem tais divergências."/>
        <s v="Foi remetido Ofício nº 51/2015, (ANEXO II), informando as recomendações da Auditoria Interna da UFRPE, além disso o NURIC vem realizando ações periódicas de acompanhamento para que se evitem tais divergências."/>
        <s v="A GCF enviou o Ofício 26/2015 GCF de 09/07/2015 solicitando que fosse enviado o comprovante do respectivante recolhimento, pois esta Gerência não tem como acompanhá-lo, uma vez que todos os processos de prestação de contas e suas ocorrências estão sendo a"/>
        <s v="Nao houve"/>
        <s v="O NEMAM aplica todos os elementos exigidos pelo Decreto nº 5.450/2005 em seus termos de referência."/>
        <s v="&quot;A PROAD, por intermédio de sua Diretoria de Compras e Licitações, vem atendendo as exigências de habilitação constantes do Decreto nº 5.450/2005, o que pode ser verificado no Pregão Eletrônico nº 108/2013, que tem o mesmo objeto da licitação analisada pe"/>
        <s v="O NEMAM disponibiliza todos os elementos de projeto, conforme Lei 8.666/93 e Portaria SEGECEX nº 33/2012 TCU."/>
        <s v="A CGU selecionou alguns projetos do NEMAM para verificar a adequação deles quanto a realização dos estudos preliminares e , conforme Nota Técnica 2580, aquele órgão de controle entende que o NEMAM tem realizado estudos técnicos preliminares"/>
        <s v="Os projetos do NEMAM são desenvolvidos observadndo, entre outras legislações, o art. 12 da Lei geral de licitações."/>
        <s v="A maioria dos projetos do NEMAM já é publicada , nas licitações, com os projetos em nível executivo. Aquelas licitações , nas quais os projetos estão em nível básico, os projetos executivos são desenvolvidos ao longo da execução, conforme art. 7º, parágra"/>
        <s v="&quot;Os editais emitidos no presente exercício contem exigências referente a critérios de aceitabilidade de preços unitários, conforme pode ser verificado no edital da Tomada de Preços nº 01/2015, que traz as seguintes cláusulas:&#10;&#10;“8.1.4.2. Na composição dos "/>
        <s v="&quot;A PROAD, no âmbito do Processo nº 23082.007635/2015-65, encaminhou consulta à Procuradoria Jurídica da UFRPE acerca das exigências de regularidade fiscal junto às receitas estaduais e municipais. Em resposta a consulta encaminhada pela PROAD, o Sr. Procu"/>
        <s v="&quot;Em função da utilização da minuta de edital pré-aprovada pela Advocacia-Geral da União, os editais de licitação da UFRPE já atendem às exigências inseridas pela Lei nº 12.440/2011, conforme pode ser observado na seguinte cláusula transcrita do Edital de "/>
        <s v="NÃO SE APLICA"/>
        <s v="Informamos que foi aceito o pedido de revisão do Presidente da Comissão de Inventário de Bens Móveis, conforme cópia do Memo nº 07/2011 – Comissão de Inventário. Dessa forma, foi solicitado à PROAD, atavés do processo nº 20645/2011-62, a indicação de nome"/>
        <s v="Esta recomendação refere-se às atividades de suporte à Comissão de Inventário de Bens Móveis, criada para realizar o inventário desta IFES. No entanto, como já mencionado em outro momento, esta comissão foi desfeita pela Administração, que decidiu contrat"/>
        <s v="Em relação ao Processo 13633/2015 segue o parecer do Núcleo de Tecnologia da Informação - NTI:&#10; (...) &#10;d) A implantação do SIG@Patrimônio na UFRPE foi cancelada. O SIG@Patrimônio foi descontinuado pela UFPE (proprietária e mantenedora do sistema) em virtu"/>
        <s v="Inicialmente, objetivando atender a presente recomendação, a CAPCONT gerou a Circular nº 01/2016, de 27/06/2016, expedindo orientações acerca dos procedimentos atinentes à conferência e tombamento de bens permanentes provenientes de recursos de convênios."/>
        <s v="A Divisão de Administração Patrimonial, tem enviado Memorandos e Circulares para os departamentos desta Universidade com a função de orientar os gestores acerca da importância de cumprir as orientações contidas na referida Instrução Normativa. Além disso,"/>
        <s v="Em janeiro do corrente ano, enviamos a todos os Departamentos da Instituição uma Circular informando da necessidade de adoção dos procedimentos constantes no item 10.7 da IN 205/88. Dessa forma, quando há qualquer mudança de servidor responsável pela guar"/>
        <s v="Informamos que as planilhas contendo as informações sobre a ocupação das funções gratificadas estão sendo encaminhadas ao DAG. Quanto as Vacâncias dos cargos eletivos, foi dado ciência ao servidor que realiza os procedimentos de vacância para que sejam en"/>
        <s v="Quanto à presença de estocagem em local distinto de material de mesma classe, devem-se as pequenas dimensões da estrutura física do almoxarifado, já colocado acima, tendo-se optado pela colocação de tais materiais em locais distintos, embora próximos, par"/>
        <s v="Com relação as requisições de materiais de estoque e transitório está sendo exigido nome completo legível, cargo/função e matrícula SIAPE, procedimento corriqueiro nesta divisão, bem como, adotamos a mesma prática para o preenchimento do livro de protocol"/>
        <s v="A respeito do controle ou combate de pragas no depósito do almoxarifado avisamos que por um período não se fez necessário solicitar os serviços de uma empresa de detetização, tendo em vista, que a Divisão de Parques e Jardins estava sendo constantemente s"/>
        <s v="Informamos que houve uma reestruturação do local de trabalho, bem como, uma ampliação do espaço físico da DAC, melhorando a locomoção interna e as condições de trabalho dos servidores. Uma recepção foi preparada adequadamente para o recebimento de materia"/>
        <s v="Conforme recomendação advertimos que o sistema de registro de preços está sendo implementado pela Administração Superior e que provavelmente nas próximas aquisições utilizaremos este novo sistema que possibilitará esta Divisão fazer compras para ter estoq"/>
        <s v="O atendimento da recomendação foi verificado através da análise de documentos expedidos pela CCDP, conforme descrito na introdução desta Nota Técnica."/>
        <s v="“As providências tomadas por esta Coordenação limitaram-se à notificação do proposto e autoridade Proponente e orientação acerca das providências a serem tomadas caso as providências não fossem sanadas, segundo o que preconiza o Decreto 5.992/2006. Sendo "/>
        <s v="&quot;Foi aberto pela SUGEP o processo administrativo 23082.020203/2013-88, para averiguação do caso do servidor Joaquim Evêncio, SIAPE 0383965, e que foi encaminhado à COPAAC (Comissão Permanente de Acumulação de Cargos). A COPAAC notificou ao servidor por di"/>
        <s v="De acordo com os últimos pareceres da Procuradoria Jurídica (ANEXO I), está sendo exigido Termo de Referência para aquisição de bens e serviços. Sendo o entendimento que Projeto Básico refere-se a obras e serviços de engenharia."/>
        <s v="&quot;A recomendação nº 01 da constatação nº 02, do PPP RA  nº 01/2013, já está sendo seguida através da Metodologia de apuração e alocação das Despesas Operacionais da Fadurpe, aprovada pela resolução 001/2014 do Conselho Universitário da UFRPE. A análise de "/>
        <s v="Será incluída, nos instrumentos futuros cláusula que preveja o cumprimento do Art 4º-A da Lei n. 8958/94."/>
        <s v="A Minuta de Termo de Convênio adotada pela UFRPE nos convênios firmados no SICONV foi extraída da Comissão Permanente de Convênios, constituída inicialmente como grupo de trabalho, por meio da Portaria CGU nº 010, de 10 de agosto de 2012, com a finalidade"/>
        <s v="Nos convênios futuros será incluída cláusula contendo responsabilidades quanto a não apresentação de prestação de contas, conforme legislação vigente."/>
        <s v="Indubitavelmente nos próximos instrumentos iremos incluir cláusula contendo procedimento de análise da prestação de contas, objetivando atender exigências contidas no §3º do Decreto n. 7423/2010 e nos Incisos I ao IX do Art. 74 Portaria Interministerial n"/>
        <s v="No convênio celebrado este ano já há descrição do beneficiário no Plano de Trabalho (ANEXO III), Aguardamos retificação do convênio 800804/2014 que também contem bolsas para o cumprimento da recomendação."/>
        <s v="Os futuros convênios serão celebrados apenas nos casos de objeto, objetivos, metas e resultados claramente acordados."/>
        <s v="Estamos analisando os convênios existentes e futuros quanto a segregação de funções."/>
        <s v="Em relação a Recomendação 02, da Constatação 09, do Relatório de Auditoria 01/2013 – AUDIN, o referido contrato não se encontra sob a responsabilidade do NURIC, tendo em vista que os contratos vigentes/encerrados continuaram sendo observados pela PROAD, n"/>
        <s v="A PROAD tem, no presente exercício, envidado esforços no sentido de manter a organização de seus processos administrativos e acreditamos que não mais serão identificadas tais falhas com relação aos contratos mantidos pela UFRPE. Quanto aos convênios, esse"/>
        <s v="A Portaria nº 448/2013-GR, de 13 de março de 2013 designa os servidores nela relacionados para atuarem como Pregoeiros e Equipe de Apoio."/>
        <s v="&quot; Acreditamos que tal falha tenha sido algo isolado, pois a CPL e todos os membros que compõem a equipe de pregoeiros têm a prática de anexar os comprovantes de Aviso de Licitações, bem como quaisquer outras que possam ocorrer para o mesmo certame.&#10;Por ou"/>
        <s v="Conforme disciplina o Art. 10º da Lei nº 8.666/93, o Regime de Execução deve ser indicado quando da contratação de serviços e obras, não sendo feito às compras. Os editais de licitação referentes aos serviços e obras, no presente exercício, contem a mençã"/>
        <s v="Durante o primeiro semestre do presente exercício, a Diretoria de Compras e Licitação procurou atender às determinações do TCU quanto ao quantitativo mínimo de três cotações, o que nem sempre foi possível, nesses casos, a DCL foi orientada a fazer constar"/>
        <s v="A Instrução Normativa 001/2013-GR, da Magna. Reitora da UFRPE, em seu art. 1º, Parágrafo 6º, dispõe que “Será de responsabilidade do dirigente do Departamento ou setor que solicitar contratação de serviço, a emissão da Portaria indicando o nome do servido"/>
        <s v="Os registros dos fiscais de contrato no SIASG somente estão sendo realizados com o recebimento das Portarias encaminhadas pelos respectivos setores da UFRPE, cabendo a esses a sua publicação.&#10;&#10;(Fonte: Processo nº 23082.017682/2014-36 e Nota Técnica 01/201"/>
        <s v="Informamos a essa auditoria relação de fiscais vinculados ao Contrato nº 17/2012 com suas respectivas portarias em anexo, as quais foram enviadas para SUGEP para publicação no Boletim Interno, conforme memorandos anexos.&#10;Segue abaixo relação dos fiscais d"/>
        <s v="Entendemos não caber, por parte da PROAD, tal ação, uma vez que é de responsabilidade do setor solicitante manter atualizados os dados dos ficais de seus contratos. Informamos que recebemos, constantemente, atualização desses dados por parte dos setores, "/>
        <s v="Foi elaborado e implantado relatório das atividades diárias dos colaboradores, tendo como objetivo a verificação e controle em busca da melhor conformidade das atividades junto ao contrato, conforme anexos.(fls39,40.)"/>
        <s v="Não houve manifestação do gestor acerca da presente recomendação até a data de encerramento desta Nota Técnica, embora tenha sido encaminhado ao DELOGS o Processo 23082.017735/2014-19, com o Plano de Providências Permanente – PPP relativo às recomendações"/>
        <s v="À GCF compete receber a nota fiscal, verificar situação cadastral, situação Simples Nacional, empenho correspondente, validade do Documento fiscal e se foi emitido corretamente, se está atestado pelo fiscal correspondente, realizar lançamento no sistema S"/>
        <s v="A gestão do contrato procura viabilizar treinamentos e a qualificação necessária para os fiscais, mas nem sempre obtém êxito. Contudo, são disponibilizados e informados quanto a alterações legais, manuais técnicos e cursos e treinamentos disponíveis e de "/>
        <s v="Conforme o processo 23082.010404/2013,  que trata da formalização dos procedimentos a ser adotados no que diz respeito ao atesto de notas fiscais da Empresa Soll – Contrato 17/2012.&#10;Foi estabelecido que os fiscais do respectivo contrato não vão mais atest"/>
        <s v="O recolhimento do Imposto sobre Serviços (ISS) da Prefeitura de Itamaracá já está sendo realizado desde o mês de agosto/2013, sendo pago através dos dados bancários fornecidos pela Prefeitura de Itamaracá (Ofício 304/2013). Segue em anexo a cópia do mesmo"/>
        <s v="A PROAD tem envidado esforços no aplicar sanções às empresas que porventura apresentarem irregularidades tanto na licitação como na execução dos contratos, tendo, inclusive no último exercício, sancionado algumas empresas. Todavia, no caso presente, trata"/>
        <s v="Antes de solicitar nova manifestação do gestor, esta AUDIN elaborou uma planilha com os pagamentos realizados à empresa SOLL - Serviços, Obras e Locações Ltda (relativos ao Contrato 17/2012), ocorridos entre os meses de junho a dezembro/2017, com base no "/>
        <s v="O atendimento desta recomendação foi verificado através da análise de processos de pagamentos realizados pela UFRPE referentes às obras em execução no 1.º semestre de 2017."/>
        <s v="&quot;O NEMAM tem anexados as ART/RRT em todos os seus processos licitatórios.&quot;"/>
        <s v="&quot;O NEMAM elabora seus cronogramas com nível de detalhamento que permite o acompanhamento de todas as etapas.&quot;"/>
        <s v="“O atendimento desta recomendação foi verificado através de consulta aos cronogramas das obras em execução no 1.º semestre de 2017.”"/>
        <s v="“O atendimento desta recomendação foi verificado através da análise de novos contratos realizados pela UFRPE para as obras em execução no 1.º semestre de 2017.”"/>
        <s v="“O atendimento desta recomendação foi verificado através da análise dos contratos, e respectivos aditamentos, referentes às obras em execução na sede da UFRPE no 1.º semestre de 2017.”"/>
        <s v="&quot;Em 25/06/2015 a Gerência de Contabilidade e Finanças encaminhou através do Processo 23082.011377/2015-11 resposta a manifestação acima, onde foi ressaltada a necessidade da apresentação das notas fiscais com os respectivos CNAEs. &#10;Porém, após essa data, "/>
        <s v="“Em 25/06/2015 a Gerência de Contabilidade e Finanças encaminhou através do Processo 23082.011377/2015 resposta a manifestação acima, onde foi ressaltada a necessidade de apresentação das notas fiscais com os respectivos CNAES. &#10;Porém, após essa data, oco"/>
        <s v="O atendimento desta recomendação foi verificado através de visita às obras em execução no 1.º semestre de 2017 na sede da UFRPE e através da análise dos documentos emitidos pelos fiscais dessas obras."/>
        <s v="&quot;O NEMAM tem orientado fiscais e gestores para evitar descrições genéricas nos diários de obras e que indiquem os serviços que estão sendo executados, de maneira clara, bem como informações importantes como n.º de funcionários, clima, alterações diversas,"/>
        <s v="A presente recomendação é referente ao Convênio Plataforma +Brasil nº 797292/2013, que esteve vigente até 16/03/2018. &#10; &#10; Entretanto, como bem observado pelo órgão de controle, na Plataforma + Brasil foi inserida uma declaração de contrapartida e o valor "/>
        <s v="(Fonte: Processo 23082.023163/2014-15)&#10;Em relação ao processo 23163/2014, segue a análise do Comitê de Tecnologia da Informação – CTI/UFRPE: &#10;a) O processo é referente ao relatório de auditoria interna Nº 01/2014, especificamente a recomendação 01: “Recom"/>
        <s v="(Fonte: Processo 23082.023162/2014-62)&#10;Recomendação acatada.&#10;&#10;Providências a serem implementadas: &#10;&#10;A Divisão de Administração Patrimonial só realizará inclusões/atualizações no SPIUnet dos imóveis utilizados pela UFRPE, quando receber do órgão responsáve"/>
        <s v="(Fonte: Processo 23082.023162/2014-62)&#10;&#10;Recomendação atendida e já mencionada em resposta à CONSTATAÇÃO 03, conforme ANEXO 1.&#10;&#10;Providências a serem implementadas: Não se aplica&#10;&#10;Prazo de Atendimento: 14/11/2014&#10;"/>
        <s v="(Fonte: Processo 23082.023164/2014-51)&#10;O NEMAM já elabora termo de recebimento definitivo, conforme termo em anexo, o qual informa o valor da obra e o valor executado. O modelo adotado foi resultado de discussão entre esta diretoria e o Sr. Bento, da cont"/>
        <s v="(Fonte: Processo 23082.023165/2014-04)&#10;O reconhecimento dos imóveis, quando a obra é concluída, deve ser feito pela D.A.P. no SPIUnet. Com esse registro, o reflexo é automático nas contas do SIAFI e a baixa contábil de obras em andamento é feita, logo apó"/>
        <s v="Manifestação – NEMAM (Fonte: Processo 23082.023164/2014-51): A UFPRE possuía duas obras ou conjunto de obras paralisadas. A construção da biblioteca setorial e o remanescente de obras do contrato da Macrobase.&#10;Diante disso, o NEMAM procedeu ao devidos enc"/>
        <s v="•        Manifestação do Núcleo de Engenharia, Meio Ambiente e Manutenção - NEMAM (Fonte: Processo 23082.023164/2014-51):&#10;&#10;Embora sugestão da Audin nesta SA, o NEMAM já havia atualizado a GCF e DAP com a informação das obras, às folhas 15 e 16, que estava"/>
        <s v="Ao tomar conhecimento da última Nota Técnica (NT 03/2015, de 30/07/2015) que tratou sobre o monitoramento da presente recomendação, constante do RA 01/2014, o gestor apresentou a seguinte manifestação: &#10;&#10;Em resposta ao item 2.7 da Nota Técnica nº 03/2015/"/>
        <s v="Foram disponibilizadas pelo gestor, via e-mail de 21/07/2015, fotos das instalações do Oceanário que comprovam a aplicação das telhas no local.&#10;&#10;Prazo de Atendimento: Não se aplica&#10;"/>
        <s v="Foram disponibilizadas pelo responsável da Base Avançada de Pesquisas Marinhas de Itamaracá, via e-mail de 21/07/2015, fotos das instalações do Laboratório de peixes ornamentais da Base Avançada de Pesquisas Marinhas de Itamaracá (Oceanário) que comprovam"/>
        <s v="A UFRPE já providenciou a disponibilização de documentos oficiais da Secretaria Geral dos Conselhos na página oficial, estando a mesma atualizandio a digitalização daquela documentação mais antiga, para atualizar a referida página."/>
        <s v="Esta Gerência de Contabilidade e Finanças já está incluindo nos processos de prestações de contas formulário para análise e aprovação ou rejeição das contas apresentadas pelos supridos. Anexamos cópia do referido formulário (fls. 31 e 32 deste)."/>
        <s v="A GCF já vem subordinando todos os processos de Prestação de Contas à devida, aprovação ou não da Administração Superior, conforme documento em anexo (Doc. 1)."/>
        <s v="A GCF já vem orientando os agentes supridos quanto à vedação de execução de gastos em dias não úteis, conforme documento anexo (Doc. 2).&#10;"/>
        <s v="A GCF ao analisar os processos de concessão de suprimento de fundos tem buscado verificar a adequação dos pedidos com a legislação pertinente por meio da exigência de prévia consulta ao almoxarifado (nos casos de aquisição de material) e ao DELOGS (nos ca"/>
        <s v="A GCF emite em todos os processos de concessão de suprimento de fundos comunicado aos supridos com as primeiras orientações quanto à utilização e prestação de contas (Documento 2 ). Além de prestar esclarecimentos e orientações diretamente aos servidores "/>
        <s v="Não compete a Coordenadoria de Licitação realizar revisões regulares nos processos licitatórios para averiguar se estão assinados e rubricados, haja vista, tal prerrogativa é exclusiva do pregoeiro que foi indicado para executar o certame licitatório. Des"/>
        <s v="Esta Coordenadoria esclarece que tal procedimento é exclusivo de cada pregoeiro, senão vejamos:&#10;&#10;Art. 11.  Caberá ao pregoeiro, em especial:&#10;I - coordenar o processo licitatório;&#10;[...]&#10;XI - encaminhar o processo devidamente instruído [grifo nosso] à autor"/>
        <s v="Esta Coordenadoria esclarece que tal procedimento é exclusivo de cada pregoeiro, senão vejamos:&#10;Art. 11.  Caberá ao pregoeiro, em especial:&#10;I - coordenar o processo licitatório;&#10;[...]&#10;XI - encaminhar o processo devidamente instruído [grifo nosso] à autori"/>
        <s v="Tal confirmação apontada por esta Unidade de Auditoria é realizada diretamente no sistema SIASGnet - IRP. Acontece que, discricionariamente qualquer servidor que possua acesso ao SIASGnet pode realizar o cadastro para ser Gestor de Compras para Gerenciar "/>
        <s v="Foi emitida a Circular nº 01/2016 – PROAD, de 29/06/2016, dirigida aos Diretores e Coordenadores da PROAD, com orientações quanto à instrução de nossos processos de compras.&#10;&#10;(Fonte: Processo nº 23082.011394/2016-30) &#10;"/>
        <s v="O Acompanhamento sobre o quantitativo de refeições servidas no Restaurante Universitário está a cargo da PROGEST. Em função desse acompanhamento, e considerando a possibilidade de extrapolação do valor previsto no contrato, por decisão da Administração Su"/>
        <s v="“O limite mensal é estabelecido no contrato e vem sendo cumprido. Dessa forma, o mesmo foi renovado em abril de 2016”. (Resposta ao Plano de Providências Permanente – PPP anexado ao Memo. 064/2016 - PROGESTI, de 04/07/2016)."/>
        <s v="“Embora tenha sido dado entrada no atestado de regularidade dos bombeiros, o órgão competente ainda não realizou visita ao local para liberar o documento definitivo. A Contratada apresentou cópia do novo protocolo de solicitação a Coordenadoria de Gestão "/>
        <s v="“A CGARU/PROGESTI solicitou a empresa contratada que envie cópia dos protocolos que comprovem a entrada no Álvara Sanitário, uma vez que não entregou cópia vigente do referido álvara. Doc. 2”. (Resposta ao Plano de Providências Permanente – PPP anexado ao"/>
        <s v="Manifestação do gestor em 04/07/2016:&#10;&quot;O projeto Horta no RU não está mais em funcionamento sendo assim a inviabilidade da coleta de resíduos orgânicos serem enviados para compostagem no referido projeto e consequentemente contribuir para sustentabilidade"/>
        <s v="O gestor apresentou os extratos das despesas das três últimas notas fiscais do fornecimento de refeições para o RU desta IFES. (Conforme item 4 do Memo. 055/2017 - PROGESTI, de 10/05/2017)."/>
        <s v="A PROAD, no exercício de 2016, já vem atendendo a essa recomendação, como pode ser observado no Contrato nº 09/2016, decorrente do Pregão Eletrônico nº Pregão Eletrônico Nº 8/2016, tendo por objeto a “Aquisição de insumos perecíveis, semi e não perecíveis"/>
        <s v="De acordo com Ofício nº 06/2016, de 15 de setembro de 2016, foi solicitado a empresa MTH - Perícias e Avaliações as pesquisas de preço efetuadas em 2014, baseado na avaliação do imóvel alugado no Condomínio Multimodal, galpão G11, localizada na BR 101 Sul"/>
        <s v="Com base nas recomendações, algumas providências já foram adotadas em 2016: &#10;•        Foi criada uma área no site da UAEADTec denominada “Trabalhe Conosco” (www.ead.ufrpe.br), onde  todos os editais de seleção simplificada estão sendo publicados. Além dis"/>
        <s v="A partir de 2016, todos os editais de seleção simplificada lançados por essa Unidade Acadêmica de Educação a Distância e Tecnologia, ficam abertos por pelo menos 10 dias em nosso site e redes sociais (Facebook). "/>
        <s v="&quot;Reiteradamente, as Leis de Diretrizes Orçamentárias vedam a exigência de contrapartida financeira como requisito para as transferências para, entre outras, instituições de apoio ao desenvolvimento da pesquisa científica e tecnológica, sendo facultada a c"/>
        <s v="Através do processo nº 23082.000549/2017-93 o gestor descreve:&#10;&#10;&quot;Recomendação já atendida após a solicitação e posterior emitissão da Portaria nº 1510/2018-GR, de 11/12/2018 (http://www.sugep.ufrpe.br/sites/ww2.sugep.ufrpe.br/files//BS2018191-11.12.pdf), "/>
        <s v="Por meio do processo nº 23082.000549/2017-93 o gestor descreve:&#10;&#10;&quot;Recomendação já atendida após a solicitação e posterior emitissão da Portaria nº 1510/2018-GR, de 11/12/2018 (http://www.sugep.ufrpe.br/sites/ww2.sugep.ufrpe.br/files//BS2018191-11.12.pdf),"/>
        <s v="Através do processo nº 23082.000549/2017-93 o gestor descreve:&#10;&#10;&quot;Foi aprovada em 12 de janeiro de 2018 a Resolução Nº 002/2018 do Conselho Universitário da UFRPE a Resolução que Regulamenta Atividades Docentes do Ensino Básico, Técnico e Tecnológico na Un"/>
        <s v="Em resposta aos questionamentos do processo Nº 023082.005414/2017-14 informamos que solicitamos à Chefia de Gabinete envio de memorandos aos setores competentes de modo a obter a situação atual de cada questão. Em particular, anexamos as Portarias: Portar"/>
        <s v="Entramos em contato com a Central de Atendimento da EMLURB, através do número 156 e registramos, por meio do protocolo de atendimento 21692215, solicitação de implantação de coleta seletiva na UFRPE, incluindo ciclo de palestras educacionais para toda a c"/>
        <s v="&quot;O Manual foi elaborado e disponibilizado em www.nuric.ufrpe.br/fiscalizacao.&#10;Considerando que a solicitação foi atendida. no entanto esclarecemos que o manual poderá passar por modificações a medida que seja verificada a necessidade.&quot;&#10;"/>
      </sharedItems>
    </cacheField>
    <cacheField name="DATA RESP.">
      <sharedItems containsDate="1" containsBlank="1" containsMixedTypes="1">
        <d v="2021-09-03T00:00:00Z"/>
        <d v="2021-09-09T00:00:00Z"/>
        <m/>
        <d v="2021-08-30T00:00:00Z"/>
        <d v="2021-08-26T00:00:00Z"/>
        <d v="2021-05-16T00:00:00Z"/>
        <d v="2021-05-10T00:00:00Z"/>
        <d v="2021-08-31T00:00:00Z"/>
        <d v="2021-09-01T00:00:00Z"/>
        <d v="2021-08-27T00:00:00Z"/>
        <d v="2021-08-24T00:00:00Z"/>
        <d v="2017-07-13T00:00:00Z"/>
        <d v="2020-10-13T00:00:00Z"/>
        <d v="2020-10-14T00:00:00Z"/>
        <d v="2020-09-24T00:00:00Z"/>
        <s v="-"/>
        <d v="2021-09-08T00:00:00Z"/>
        <d v="2021-08-25T00:00:00Z"/>
        <d v="2020-10-20T00:00:00Z"/>
        <d v="2021-02-25T00:00:00Z"/>
        <d v="2020-10-26T00:00:00Z"/>
        <d v="2020-10-21T00:00:00Z"/>
        <d v="2021-09-02T00:00:00Z"/>
        <d v="2021-03-11T00:00:00Z"/>
        <d v="2021-05-17T00:00:00Z"/>
        <d v="2020-10-15T00:00:00Z"/>
        <d v="2020-10-16T00:00:00Z"/>
        <d v="2020-10-29T00:00:00Z"/>
        <d v="2021-04-12T00:00:00Z"/>
        <d v="2020-10-28T00:00:00Z"/>
        <d v="2021-04-14T00:00:00Z"/>
        <d v="2021-02-22T00:00:00Z"/>
        <d v="2020-09-21T00:00:00Z"/>
        <d v="2021-03-30T00:00:00Z"/>
        <d v="2017-07-01T00:00:00Z"/>
        <d v="2017-08-23T00:00:00Z"/>
        <d v="2021-03-04T00:00:00Z"/>
        <d v="2021-04-09T00:00:00Z"/>
        <d v="2020-10-23T00:00:00Z"/>
        <d v="2021-02-12T00:00:00Z"/>
        <d v="2021-03-08T00:00:00Z"/>
        <d v="2020-10-22T00:00:00Z"/>
        <d v="2021-06-10T00:00:00Z"/>
        <d v="2021-09-05T00:00:00Z"/>
        <d v="2021-02-23T00:00:00Z"/>
        <d v="2021-08-11T00:00:00Z"/>
        <d v="2021-08-10T00:00:00Z"/>
        <d v="2021-09-06T00:00:00Z"/>
        <d v="2021-08-23T00:00:00Z"/>
        <d v="2020-09-15T00:00:00Z"/>
        <d v="2021-06-22T00:00:00Z"/>
        <d v="2021-03-17T00:00:00Z"/>
        <d v="2021-09-24T00:00:00Z"/>
        <d v="2021-09-10T00:00:00Z"/>
        <d v="2021-08-20T00:00:00Z"/>
        <d v="2021-06-11T00:00:00Z"/>
        <d v="2021-03-22T00:00:00Z"/>
        <d v="2021-03-23T00:00:00Z"/>
        <d v="2021-04-07T00:00:00Z"/>
        <d v="2021-04-05T00:00:00Z"/>
        <d v="2021-06-15T00:00:00Z"/>
        <d v="2017-06-26T00:00:00Z"/>
        <d v="2017-06-29T00:00:00Z"/>
        <d v="2017-06-30T00:00:00Z"/>
        <d v="2016-01-22T00:00:00Z"/>
        <d v="3017-06-30T00:00:00Z"/>
        <d v="2016-03-01T00:00:00Z"/>
        <d v="2016-03-29T00:00:00Z"/>
        <d v="2016-01-03T00:00:00Z"/>
        <d v="2012-04-03T00:00:00Z"/>
        <d v="2012-03-28T00:00:00Z"/>
        <d v="2015-07-31T00:00:00Z"/>
        <d v="2013-03-19T00:00:00Z"/>
        <d v="2019-12-11T00:00:00Z"/>
        <d v="2015-09-30T00:00:00Z"/>
        <d v="2015-08-06T00:00:00Z"/>
        <d v="2015-08-07T00:00:00Z"/>
        <d v="2015-07-15T00:00:00Z"/>
        <d v="2015-07-27T00:00:00Z"/>
        <d v="2013-08-04T00:00:00Z"/>
        <d v="2017-09-25T00:00:00Z"/>
        <d v="2013-07-04T00:00:00Z"/>
        <s v="NÃO SE APLICA"/>
        <d v="2013-08-10T00:00:00Z"/>
        <d v="2013-08-09T00:00:00Z"/>
        <d v="2017-03-08T00:00:00Z"/>
        <s v="Já está sendo instituída  uma Comissão Permanente ligada a esta Reitoria com a finalidade de acompanhar todos os processos referentes a acúmulo de cargos, a mesma estará sendo nomeada até o final do mês em curso."/>
        <s v="Já atendida."/>
        <s v="Não será necessária a apuração do fato aqui exposto, visto que o servidor representa uma sociedade ligada a sua formação e ao cargo ao qual ocupa. A ocupação da representação por parte de servidor não conota qualquer tipo de ilicitude, visto que o mesmo n"/>
        <s v="Todo e qualquer evento realizado nos espaços da UFRPE, necessita de autorização prévia para ocorrer e os servidores interessados em participar dos mesmos são autorizados para tal.&#10;O servidor em questão quando necessita participar de eventos da STAB em out"/>
        <d v="2018-11-01T00:00:00Z"/>
        <d v="2014-09-10T00:00:00Z"/>
        <d v="2014-10-10T00:00:00Z"/>
        <d v="2018-01-23T00:00:00Z"/>
        <d v="2011-11-11T00:00:00Z"/>
        <d v="2013-11-11T00:00:00Z"/>
        <d v="2014-11-27T00:00:00Z"/>
        <d v="2014-11-14T00:00:00Z"/>
        <d v="2014-11-06T00:00:00Z"/>
        <d v="2015-07-30T00:00:00Z"/>
        <d v="2014-12-15T00:00:00Z"/>
        <d v="2018-06-08T00:00:00Z"/>
        <d v="2015-08-21T00:00:00Z"/>
        <d v="2015-07-21T00:00:00Z"/>
        <d v="2015-05-27T00:00:00Z"/>
        <d v="2017-10-24T00:00:00Z"/>
        <s v="07/07/2016 e 19/07/2017."/>
        <s v="07/07/2017 e 19/07/2017."/>
        <s v="07/07/2017 e 19/07/2017"/>
        <d v="2016-07-07T00:00:00Z"/>
        <d v="2016-07-04T00:00:00Z"/>
        <d v="2017-05-10T00:00:00Z"/>
        <d v="2017-03-29T00:00:00Z"/>
        <d v="2017-06-12T00:00:00Z"/>
        <d v="2019-04-29T00:00:00Z"/>
        <d v="2018-12-26T00:00:00Z"/>
        <d v="2017-10-18T00:00:00Z"/>
        <d v="2017-11-14T00:00:00Z"/>
        <d v="2018-10-18T00:00:00Z"/>
      </sharedItems>
    </cacheField>
    <cacheField name="DOC. ANÁL." numFmtId="0">
      <sharedItems containsBlank="1">
        <s v="EAUD"/>
        <s v="-"/>
        <s v="NT 03/2018"/>
        <m/>
        <s v="NT 07/2017"/>
        <s v="NT 05/2016"/>
        <s v="NT 04/2014-AUDIN"/>
        <s v="NT 02/2016"/>
        <s v="RAINT"/>
        <s v="RA 01/2017"/>
        <s v="NT 08/2016"/>
        <s v="NOTA TÉCNICA Nº 04/2015/AUDIN/CONSU/UFRPE"/>
        <s v="NT 02/2013"/>
        <s v="RA 03/2017"/>
        <s v="NT 03/2014"/>
        <s v="NT 03/2017"/>
        <s v="RA 04/2016"/>
        <s v="NT 010/2016"/>
        <s v="NT audin N. 03/2013"/>
        <s v="NT 10/2017"/>
        <s v="NT 10/2017-AUDIN"/>
        <s v="NT 12/2017"/>
        <s v="NT N. 04/2013"/>
        <s v="NT 06/2017"/>
        <s v="NT 05/2017"/>
        <s v="RA 02/2017"/>
        <s v="NT 01/2013-AUDIN"/>
        <s v="NT 01/2017"/>
        <s v="RA N. 04/2016"/>
        <s v="NT 04/2018"/>
        <s v="NT N. 10/2016"/>
        <s v="NT 01/2018"/>
        <s v="NT 09/2017"/>
        <s v="NT 03/2015"/>
        <s v="NT 02/2017"/>
        <s v="NOTA TÉCNICA Nº 01/2015/AUDIN/CONSU/UFRPE"/>
        <s v="NT 11/2017"/>
        <s v="NT 08/2017"/>
        <s v="NT  02/2018"/>
        <s v="NT 02/2018"/>
        <s v="NT 14/2017"/>
        <s v="NT 03/2019"/>
        <s v="NT 01/2019"/>
        <s v="NT 13/2017"/>
        <s v="NT 08/2018"/>
      </sharedItems>
    </cacheField>
    <cacheField name="ANÁLISE DA AUDIN" numFmtId="0">
      <sharedItems>
        <s v="O Gestor informa em sua resposta que está analisando a implantação de tecnologias em seu acompanhamento de obras e afirma que desde 2020 os projetos básicos tem atendido a implementação sob a orientação do estudo técnico preliminar -ETP eletrônico onde é "/>
        <s v="As ações adotadas pela gestão não atendem ao objeto da recomendação.&#10;A presente recomendação orienta a gestão a revisar seus controles internos para fins de alinhamento dos mesmos aos riscos do processo de planejamento de obras.&#10;Vale ressaltar que essa aç"/>
        <s v="Ao analisarmos a resposta apresentada pela gestão observamos as providencias implantadas até o presente momento.&#10;Concedemos a prorrogação prazo solicitada, orientando que a gestão apresente um plano de ação para o atendimento à presente recomendação, com "/>
        <s v="Em novo ciclo de monitoramento demandado pela gestão superior da UFRPE, a AUDIN analisou as manifestações apresentadas pelos gestores. No entanto, não houve manifestação para a presente recomendação. Portanto, a mesma permanece pendente de implementação."/>
        <s v="Após a análise do anexo, foi feita uma inspeção na página da PROExC, onde foi constatado que os editais foram publicados. No entanto, o gestor não esclareceu quais são os controles internos utilizados no acompanhamento das publicações  e quais medidas tom"/>
        <s v="Em sua manifestação o gestor descreve que PROExC está explicitando em seus Editais o número total de bolsas que poderão ser contempladas em cada projeto. O gestor comprova essas ações por meio dos anexos com os editais Nº 02/2021 – BEXT 2021 e Nº 04/2021 "/>
        <s v="Em sua manifestação o gestor apenas descreve algumas ações que estão sendo adotados pela PROExC acerca da recomendação. O mesmo descreve que corrigiu seus editais para se adequarem ao que orienta a recomendação, no entanto não anexou nenhum documento comp"/>
        <s v="Em sua manifestação o gestor apenas descreve algumas ações que estão sendo adotados pela PROExC acerca da recomendação. Além disso, o gestor também não anexou nenhum documento comprobatório. Com isso, a análise fica prejudicada pela ausência de elementos "/>
        <s v="Em sua manifestação o gestor não esclarece, quais controles estão sendo adotados para dirimir a recomendação, assim como não anexou nenhum documento comprobatório de suas ações. A análise fica prejudicada pela ausência de elementos mínimos na resposta.&#10;Po"/>
        <s v="Em seu posicionamento, o gestor descreve que “a PROExC tem solicitado parecer da Procuradoria Jurídica da UFRPE acerca dos seus editais de extensão”. Como comprovação desse procedimento, o gestor anexou os pareceres nº 162/2021 e Nº 80/2021 PJ - UFRPE/PGF"/>
        <s v="Em seu posicionamento o gestor se limitou a informar que “tem adotado medidas de melhoria dos controles internos relativos aos registros de processos no que se refere à conformidade entre os registros efetuados no SIGProj e ao divulgado no resultado final"/>
        <s v="Em seu posicionamento o gestor descreve que faz ações de controle “rastreamento” acerca de possíveis acúmulos de bolsas. No entanto, o mesmo não apresentou nenhum documento comprobatório dessas ações. Não foi apresentado, por exemplo: relatórios, GRUs, qu"/>
        <s v="Em seu posicionamento o gestor se limitou a informar que “entrará em contato com os bolsistas e seus respectivos coordenadores do projeto de extensão para confirmar se houve recebimento indevido e solicitar a devolução através do pagamento da GRU”. No ent"/>
        <s v="O gestor informa que a UFRPE aprovou no dia 14 de junho de 2019 a Resolução 134/2019 que trata das normas para a concessão de Bolsas de Extensão Universitária e Ajuda de Custo, Coordenadas pela Pró-Reitoria de Extensão, Cultura e Cidadania - PROExC, desta"/>
        <s v="Em seu posicionamento o gestor descreve que a ProexC está elaborando o mapeamento dos processos de extensão, assim como a sua Política de Gestão de Riscos.&#10;No entanto, o mesmo não apresentou nenhum plano de ação com uma previsão para finalização dessas aç"/>
        <s v="O gestor descreve que a Incubatec “está junto à equipe do NEI / Instituto IPÊ na elaboração do planejamento; revisão de um novo regimento interno; novo edital; fluxos e mapeamento de informações, transparência e monitoramento e avaliação, assim como outro"/>
        <s v="O atual gestor da Incubatec descreve que  “Estamos criando os critérios e processos de monitoramento e avaliação das incubadas que será incluída no novo regimento/resolução que está sendo elaborado e discutido para ser apresentado aos Conselhos ainda em 2"/>
        <s v="O atual gestor da Incubatec descreve que “está junto à equipe do NEI / Instituto IPÊ na elaboração do planejamento; revisão do regimento interno; novo edital; fluxos e mapeamento de informações, transparência e monitoramento e avaliação, assim como outros"/>
        <s v="Em seu posicionamento, o Gestor descreve que todas as ações possíveis foram realizadas pela PRPG/UFRPE e PPGMV/UFRPE objetivando o atendimento da recomendação. &#10;O responsável pela comissão de bolsas do PPGMV/UFRPE também relata que “atuou enfaticamente, d"/>
        <s v="&#10;As informações apresentadas denotam que as providências ainda são iniciais, restando comprovar as adequações das instalações elétricas do NEAD/CODAI, bem como as providências para adequações do abastecimento de água. "/>
        <s v="O GR apresentou manifestação em 24/08/2021, porém a mesma foi devolvida para ajustes pois não estava coerente com o que havia sido recomendado. Até a presente data, não houve nova manifestação. Portanto, a mesma permanece pendente."/>
        <s v="O gestor informa que a atual gestão vem fazendo a retirada dos bens em desuso ou inservíveis. Apresentou fotos comprovando as áreas externas desocupadas e requalificadas. Consideramos a recomendação atendida. "/>
        <s v="O gestor informa que todas as salas de aula estão climatizadas, inclusive o auditório do CODAI em São Lourenço da Mata. Encaminhou algumas fotos com realização de manutenção nos aparelhos. Em que pese não podermos verificar o adequado funcionamento dos ap"/>
        <s v="A gestão atual do CODAI informa as ações de recolhimento e conserto dos bens do laboratório de informática. Apresentou comprovação da readequação do ambiente. Assim, consideramos que a recomendação foi atendida."/>
        <s v="A gestão do CODAI informa que os bens foram retirados do locais e direcionados para os seus locais de uso. Porém não apresentou nenhuma comprovação. Dessa forma, manteremos a recomendação pendente até que sejam apresentadas comprovações do atendimento. "/>
        <s v="O gestor informa que existe necessidade de atualizar alguns equipamentos bem como identificar a necessidade de elaborar minuta para realização de licitação. O gestor solicita prorrogação de prazo. No entanto, não apresentou nenhuma ação até a presente dat"/>
        <s v="Tendo em vista que as ações de acessibilidade pelo Núcleo de Acessibilidade e Núcleo de Engenharia e Manutenção  ainda não ocorreram no âmbito do CODAI, entendemos que o CODAI deve solicitar oficialmente aos Núcleos envolvidos para que as adequações neces"/>
        <s v="A direção do CODAI informa que solicitou ao NACES e ao NEMAM, visita para verificação das adequações necessárias à acessibilidade dos usuários. Encaminhou número dos processos enviados no SIPAC aos setores. Verificamos no SIPAC que os processos foram aber"/>
        <s v="A gestão do CODAI informa sobre a nova chefia do Setor de Patrimônio e as competências do mesmo. No entanto ressalva que as adequações da estrutura do almoxarifado dependem de reforma solicitada pelo CODAI através dos Processos nº 23082.000920/2019-89 de "/>
        <s v="A gestão do CODAI informa que todos os veículos foram recolhidos a exceção de um veículo que encontra-se em fase de edital para Leilão. Porém, os termos de recolhimento de bens não foram apresentados. Em que pese a ausência de comprovação dos termos de re"/>
        <s v="O gestor informa que solicitou um posicionamento da Administração Superior sobre a situação, mas não apresentou comprovação de tal solicitação. Portanto, a recomendação permanecerá pendente."/>
        <s v="Em sua resposta o setor informa os procedimentos já iniciados e solicita prorrogação de prazo até abril de 2022 para o atendimento pleno da recomendação.&#10;Orientamos, ainda, que o gestor apresente até o final de 2021 as ações que foram desenvolvidas no seg"/>
        <s v="Conforme manifestação apresentada, fica demonstrada a atuação da gestão da UFRPE em aprimorar seus controles relativos atuação docente, inclusive de cumprimento de jornada de trabalho conforme  Resolução n. 042/2020. Portanto, recomendação atendida."/>
        <s v="Em sua resposta o setor informa os procedimentos já iniciados e solicita prorrogação de prazo até outubro de 2022 para o atendimento pleno da recomendação.&#10;Portanto, recomendação mantida. Orientamos, ainda, que o gestor apresente até o final de 2021 as aç"/>
        <s v="Após analises feitas nos documentos fornecidos pelo gestor em sua manifestação complementar, essa Auditoria entende pela manutenção da recomendação.&#10;Anteriormente foi apresentado um plano de capacitação dos servidores da COPESQ/NUPESQ/IPÊ para o ano de 20"/>
        <s v="Em seu posicionamento, o Gestor descreve que “finalizou a atualização da estrutura da UFRPE no SIORG que dependia da publicação dos regimentos internos de todas as unidades.” &#10;Para tanto, o Gestor apresentou o Parecer Técnico n. 006/2020 CMO/PROPLAN, desc"/>
        <s v="Não houve resposta do(a) gestor(a). Fica, portanto, mantida a recomendação."/>
        <s v="De acordo com a resposta da Copaac, bem como ação de controle para verificação do atendimento da recomendação, constatamos que todos os membros da copaac estão participando e assinando os despachos e decições da comissão. Portanto, recomendação atendida."/>
        <s v="De acordo com a  manifestação da PROPLAN e verificadas pela AUDIN em termos amostrais nos links informados, no sentido de que todas as unidades organizacionais tiveram seus regimentos criados/atualizados em conformidade com o MANUAL DE PROCEDIMENTOS PARA "/>
        <s v="A GCF adotou medidas visando atender a recomendação, as quais entendemos ser as medidas adequadas. Consideramos que a recomendação foi atendida."/>
        <s v="Ante as práticas de controle e à baixa probabilidade da não entrega da prestação de constas (pelos supridos) apresentadas pelo Gestor, entendemos que a presente recomendação deve ser considerada concluída. "/>
        <s v="O gestor descreve que o Delogs  está em processo de planejamento de um cronograma para construção de 2 a 3 poços artesianos na UFRPE. O mesmo estima que ainda esse ano de 2021 os poços estarão em funcionamento. No entanto, não foi apresentado nenhum plano"/>
        <s v="Verificamos que a gestão da UFRPE apresentou em sua resposta um plano de ação, através do qual demonstra como e quando aprovará o Código de Ética/Conduta da UFRPE. Revisaremos, portanto, o tempo limite para atendimento da presente recomendação para 31/12/"/>
        <s v="A recomendação trata especificamente item 9.2 da cláusula nona, que reza sobre o controle e fiscalização da execução do Contrato nº 17/2012.&#10;Em seu posicionamento, o Gestor descreve que “O contrato nº 17/2012, referente aos serviços de limpeza e conservaç"/>
        <s v="Conforme informações apresentadas pela PROPLAN percebe-se um grande avanço e um esforço da CMO/PROPLAN em promover várias ações para fortalecimento do ambiente de controle da UFRPE. No entanto, em concordância com o posicionamento da PROPLAN  entendemos t"/>
        <s v="O Gestor informa que a “situação anterior não persiste, o Contrato nº06/2019 (que substituiu o CT 12/2012) possui, além da figura do Gestor de Contrato e do Fiscal administrativos, oito fiscais setoriais, um para cada unidade ou estação da UFRPE”. Ou seja"/>
        <s v="Inicialmente esclarecemos que quando realizamos o trabalho em 2014 a PROPLAN tinha se posicionado sobre a dificuldade em realizar o trabalho de Mapeamento dos Processos, conforme pode ser observado na resposta a seguir transcrita: “A PROPLAN não realizou,"/>
        <s v="Inicialmente, cabe esclarecer que a recomendação foi originada pelo posicionamento da própria PROPLAN quando da realização da atividade de auditoria, que ao se manifestar sobre o mapeamento de processos informou a falta de pessoal pra concretização das aç"/>
        <s v="De acordo com a manifestação da nova gestão do DMV, as ações para atendimento da recomendação da Audin ainda estão em fase inicial. Desse modo, mantemos a recomendação pendente. "/>
        <s v="A CAPCONT não foi objetiva em sua manifestação, não se posicionando sobre o atendimento ou não da recomendação. Porém anexou Resolução de aprovação da prestação de contas pelo Conselho de Curadores e Relatório da CAPCONT indicando que a avaliação da prest"/>
        <s v="Verificamos que através do RA n. 03/2017 a AUDIN posicionou-se oportunamente sobre o atendimento desta recomendação informando o seguinte:  &quot;Nos processos  analisados não  foram  identificadas essas falhas. Nos convênios analisados a contrapartida da FADU"/>
        <s v="Diante das informações apresentadas e das providências tomadas visando dar transparência as ações do Hospital Veterinário da UFRPE,  através do Sítio eletrônico do DMV, consideramos a recomendação atendida. Ressalvamos apenas que o Link de &quot;contatos&quot; não "/>
        <s v="Inicialmente cabe esclarecer algumas questões legais sobre a manifestação da CAPCONT. A CAPCONT afirma que não cabia a CAPCONT analisar o projeto, pois o mesmo foi alvo de sindicância e reafirma que a prestação de contas não foi responsabilidade da mesma."/>
        <s v="A CAPCONT não informa se atendeu ou não a recomendação. Na análise da documentação disponibilizada, verifica-se que foi realizada sindicância para atendimento à Procuradoria Jurídica, bem como de verificação das recomendações do Relatório nº 04/2011 da Au"/>
        <s v="A nova gestão do DMV informa que será solicitada junto à PROPLAN a orientação para implantar um sistema de controle interno que possibilite atender as diretrizes da IN 01/2016 da CGU. No entanto, reforçamos que a recomendação da AUDIN orienta apenas a ela"/>
        <s v="Diante da alteração normativa do SIAFI flexibilizando a possibilidade de funcionários terceirizados realizarem operações nesse e sistema, e verificando que a UFRPE possui normativo (em meio eletrônico) assinado formalizando essa situação na Universidade e"/>
        <s v="Em seu posicionamento o gestor descreve e apresenta através de documentos comprobatórios e links, suas ações e orientações gerais aos usuários acerca da correta formalização dos processos no formato eletrônico na Universidade. &#10;O mesmo descreve que como c"/>
        <s v="Em sua manifestação o gestor  informa e apresenta  por meio documental, que a maioria dos problemas no novo sistema Comprasnet (Contratos) já foram solucionados. O mesmo também descreve que eventuais atrasos ainda acontecem por causa de atrasos referentes"/>
        <s v="Em seu posicionamento o gestor descreve e apresenta, objetivando o atendimento da recomendação, seus procedimentos, controles internos, documentos e processos que fundamentam o atendimento da recomendação.&#10;Para tanto, foi apresentado pelo gestor o “Manual"/>
        <s v="Verificamos que na percepção da gestão da UFRPE não é mais pertinente o atendimento à presente recomendação da AUDIN, face à atual situação da Comissão e aos trabalhos apenas remanescentes (restantes) que ainda serão desenvolvidos pela CAPCONT. Dessa form"/>
        <s v="Acatamos as informações e documentações apresentadas pelo NURI quanto às despesas operacionais da FADURPE. Também verificamos que nos convênios vigentes há uma análise/parecer prévio com aprovação das despesas indicadas pela Gerência de Contabilidade e Fi"/>
        <s v="A direção do DMV informa que foram abertos dois processos, um para manutenção do prédio onde funcionará apenas o HOVET e outro para construção de um novo prédio, no entanto não apresentou as documentações do que está sendo solicitado no processo de manute"/>
        <s v="A atual gestão do DMV/HOVET demonstrou a necessidade de outras providências para atendimento das exigências dos órgãos competentes. Desse modo, iremos manter a recomendação e prorrogaremos por mais um tempo para que as providências sejam adotadas para o a"/>
        <s v="Conforme análise da recomendação 831092, verificamos o atendimento da recomendação."/>
        <s v="Conforme informações trazidas pela gestão do HOVET, verificamos as providências iniciadas pelo DMV com vistas a solicitar à gestão da UFRPE um sistema informatizado que atenda às demandas do Hospital. Além disso, foi demonstrada providência para instalaçã"/>
        <s v="Apesar da CAPCONT não se manifestar tecnicamente a respeito do esclarecimento prestado pela FADURPE, aprovando a justificativa, esta Audin irá cancelar o monitoramento da recomendação, devido à materialidade do valor ainda monitorado,  ficando a cargo da "/>
        <s v="Diante das informações apresentadas pela gestão do HOVET, faz-se necessário esclarecer que tais controles de solicitação de medicamentos informados como existentes já haviam sido avaliados durante auditoria realizada. Desse modo, identificamos à época a s"/>
        <s v="A nova gestão do DMV/HOVET informa sobre os normativos que tratam de farmácias no âmbito de hospitais e medicamentos, a Portaria do Ministério da Saúde 4283 de 30/12/2010 e o RDC 304 de 17/09/2019 . A Portaria do Ministério da Saúde, no que tange a estrut"/>
        <s v="Ainda que o Plano de ação apresentado não contenha todas as informações sugeridas na recomendação, consideramos a recomendação atendida, tendo em vista que o plano foi realizado à época com previsão de conclusão para o exercício de 2018 e a COPAAC informa"/>
        <s v="De acordo com as informações apresentadas, verificamos que a PROGEPE atendeu a recomendação, publicando em seu sítio eletrônico orientações sobre acumulação de cargos, empregos e funções públicas, além de orientações sobre regime de dedicação exclusiva, p"/>
        <s v="Conforme documentação apresentada, demonstrando que os servidores que tinham pendência apresentaram a Declaração com as informações, consideramos a recomendação atendida."/>
        <s v="Em que pese o último posicionamento da Audin sobre a necessidade de realização de ação de auditoria para confirmar as medidas adotadas pela PROGEPE, iremos finalizar o monitoramento desta recomendação tendo em vista que as novas ações de auditoria terão o"/>
        <s v="Diante das informações apresentadas, bem como das fichas financeiras comprovando as devoluções e a não solicitação da utilização do auxílio transporte pela servidora, consideramos que a recomendação perdeu o objeto pelo fim da concessão do mesmo e que a P"/>
        <s v="Diante das informações apresentadas, iremos estabelecer nova data limite para implementação completa da recomendação."/>
        <s v="Conforme solicitação do gestor, estamos concedendo 60 dias de prazo para atendimento da recomendação."/>
        <s v="A gestão informa que o CODAI está sendo atendido por contrato de manutenção. Encaminhou através de comentário duas fotos que indicam os terceirizados trabalhando. Entendemos com a resposta do CODAI que o atual contrato prevê os materiais para as demandas "/>
        <s v="A recomendação já estava atendida, conforme Relatório 02/2017: eacomendação atendida. Foi indicada nova comissão, através da Portaria nº 965/2017-GR, contando com uma presidente, dois membros titulares e três suplentes."/>
        <s v="Conforme manifestação apresentada, verificamos que a instituição da Resolução nº 002/2018 é uma ação importante para o controle das atividades docentes do CODAI, devendo subsidiar diversas avaliações gerenciais e de controle. Dessa forma, consideramos a r"/>
        <s v="Iremos prorrogar a recomendação, porém é necessário que a gestão do CODAI apresente as soluções com a devida comprovação não apenas à época do ocorrido, mas que demonstre que a constatação de ausência de aulas de inglês, educação física, química e informá"/>
        <s v="A gestão do CODAI informa sobre a Resolução 02/2018, que regulamenta as atividades docentes do ensino básico, técnico e tecnológico na Universidade &#10;Federal Rural de Pernambuco, bem como informa sobre a existência do NAE - Núcleo de Apoio ao Educando. Ent"/>
        <s v="Iremos prorrogar o atendimento da recomendação, porém em prazo menor ao solicitado para que possamos acompanhar a adoção das medidas pela gestão do CODAI/UFRPE."/>
        <s v="Iremos prorrogar o prazo da recomendação, porém é necessário que a gestão do CODAI apresente quais ações/providências foram tomadas junto a administração superior da UFRPE. "/>
        <s v="A Direção do CODAI apresentou Regimento Interno e Portaria Nº 339/2020-GR, de 08 de abril de 2020, informando os servidores alocados conforme nova estrutura Organizacional estabelecida. Dessa forma, conforme informado, foram alocados servidores efetivos j"/>
        <s v="Em seu posicionamento, o Gestor apresentou cópia Ofício: n.º 15/2021 CPS/CPPAD, que tem como anexo o Relatório Final da Comissão de mérito do Processo Administrativo Disciplinar PAD acerca do caso que originou a recomendação;&#10;O gestor também apresentou ou"/>
        <s v="A gestão do CODAI informa que existe contrato de manutenção vigente e que atende ao CODAI. No entanto, a recomendação da Audin solicita que o CODAI realize levantamento para as demandas de manutenção, com o devido planejamento para manutenção predial do C"/>
        <s v="A gestão do CODAI apresentou uma adequação da quadra poliesportiva, que mitigou o risco de possíveis acidentes e algumas ações pontuais de manutenção. No entanto, não ficou claro se deixou de existir necessidade de possível reforma predial, tendo em vista"/>
        <s v="Em análise aos convênios vigentes e relacionados abaixo, verificamos o atendimento à recomendação, com o efetivo acompanhamento do NURI quanto aos custos do projeto e suas pesquisas de mercado.&#10; Plataforma +Brasil Processo Eletrônico&#10; 896364/2019 23082.01"/>
        <s v="Segundo descreve o gestor, as demandas contratadas serão ajustadas na “Demanda Registrada nos últimos doze meses, salvo se houver justificativa de um possível aumento de consumo (por exemplo, previsão de construção de novo bloco de sala de aula, novo labo"/>
        <s v="Segundo descreve o gestor, foram iniciadas as tratativas com a Celpe para análise e posterior ajustes no enquadramento tarifário nos diversos contratos de energia elétrica na Universidade.&#10;No entanto, não foi apresentado um plano de ação com o planejament"/>
        <s v="Em sua manifestação o Gestor apresenta alguns pontos do PLS da Universidade. O mesmo demonstra um plano de ação para ações que objetivam a redução do consumo de energia elétrica na UFRPE.&#10;No entanto, o gestor não apresenta resultados qualitativos e/ou qua"/>
        <s v="Observamos na resposta do Gestor que a UFRPE não possui discricionariedade sobre elementos que influenciam a definição dos custos totais da Universidade. Embora seja possível atender a recomendação da AUDIN na parte discricionária do orçamento,  verificam"/>
        <s v="Ao analisar a resposta apresentada observamos que a gestão da UFRPE apresentou as ações desenvolvidas para elevação da quantidade de diplomação de alunos e consequente elevação dos resultados obtidos nos indicadores calculados e apresentados para o TCU em"/>
        <s v="Monitoramento finalizado, tendo em vista que não mais se justifica a manutenção do acompanhamento da recomendação, considerando a intempestividade das medidas tomadas pelo gestor e a natureza da recomendação. "/>
        <s v="Em análise aos convênios vigentes (Procs. nº 23082.000941/2021-19; 23082.017548/2020-10 e 23082.001510/2021-70) verificamos que o NURI está verificando o atendimento aos critérios da Resolução nº 72/2013-CONSU para o pagamento de bolsas. Dessa forma, cons"/>
        <s v="Observamos que a UFRPE atendeu demanda semelhante recomendada pela CGU através das recomendações n. 806972 e 806973. Consideramos a presente recomendação atendida. "/>
        <s v="Observamos que a UFRPE atendeu demanda semelhante recomendada pela CGU através da Recomendação n. 806972. Consideramos a presente recomendação atendida."/>
        <s v="Em análise aos convênios vigentes (Procs. nº 23082.000941/2021-19; 23082.017548/2020-10 e 23082.001510/2021-70) verificamos que o NURI, através da Coordenadoria de Acompanhamento e Fiscalização estabeleceu rotina de acompanhamento dos projetos e da atuaçã"/>
        <s v="O NURI informa que atendeu a recomendação com a Resolução nº 72/2013 e anexou Plano de trabalho com a previsão de pagamento de pessoal através de bolsas. Além disso, informa que o acompanhamento desses pagamentos é acompanhado pelo NURI. Essa Auditoria co"/>
        <s v="Considerando as informações prestadas pelo gestor quanto à necessidade de discussão com as áreas responsáveis pela gestão patrimonial da UFRPE, a presente recomendação permanecerá ativa até a realização de nova consulta ao gestor, por meio de monitorament"/>
        <s v="Recomendação Devolvida para ajustes.  Até o momento do fechamento das análises não houve novo posicionamento do gestor."/>
        <s v="Recomendação reiterada, visto que não houve manifestação do Gestor acerca das providências adotadas para o atendimento da recomendação no prazo estabelecido pela AUDIN. A data limite  foi até o dia 16/03/2021."/>
        <s v="Recomendação reiterada, visto que não houve manifestação do Gestor acerca das providências adotadas para o atendimento da recomendação no prazo estabelecido pela AUDIN. A data limite  foi até o dia 15/03/2021."/>
        <s v="Não ficou claro quais são as mediadas que serão tomados pelo gestor para o atendimento da recomendação. O mesmo não apresentou nenhum plano de ação ou prazo estimado para o atendimento. Portanto, recomendação mantida por ausência de elementos mínimos para"/>
        <s v="Em seu posicionamento, o Gestor descreve que o Neman está adotando às práticas solicitadas na recomendação desde o ano de 2020. No entanto, não foram apresentados anexos com os documentos comprobatórios dessas ações. Portanto, fica a recomendação mantida."/>
        <s v="O gestor  descreve e apresento a PORTARIA GR/UFRPE Nº 786/2021, DE 9 DE SETEMBRO DE 2021, que designa 04 quatro membros   para compor a Comissão para regularização de obras já concluídas e ainda mantidas na conta contábil como obras em andamento. &#10;Com iss"/>
        <s v="Em sua resposta  o Gestor demonstra por meio de arquivos fotográficos em anexo nas minutas de manifestação nº 938834 e 939048, o cumprimento da quantidade mínima de catracas  estabelecida no Contrato 15/2014, cláusula 12.43.  O mesmo  também informa que  "/>
        <s v="Em sua resposta, o Gestor demonstra por meio de arquivo fotográfico, em anexo na minuta de manifestação 938848, o cumprimento na utilização  de identificação por leitura biométrica  em  atendimento ao Contrato 15/2014 (cláusula 12.43.1) . O mesmo, informa"/>
        <s v="O DAP não apresentou o termo de responsabilidade que transferiu a guarda e a responsabilidade pelos veículos ao CODAI. No entanto, apresentou informação que foi realizado inventário e que foram feitos os ajustes necessários nos sistemas. Assim, iremos con"/>
        <s v="Essa recomendação será cancelada, pois possui mesmo objeto da recomendação de Id 830327 e, portanto, será acompanhada por esse último Id."/>
        <s v="A progepe informa o procedimentos realizados, como o Termo de Comprometimento e Ciência em atendimento a ON 01/2017/DAP/PROGEPE. Entendemos que juntamente com o previsto no Art.4º &quot;Quando ocorrer à liberação do servidor pelo MEC através de Portaria autori"/>
        <s v="Conforme informações e documentação comprobatória apresentada pelo gestor, consideramos a recomendação atendida."/>
        <s v="Conforme informações apresentadas com a respectiva documentação comprobatória, bem como consulta realizada à plataforma +Brasil, consideramos a recomendação atendida."/>
        <s v="O NURI informa as ações que foram realizadas pela UFRPE desde 2013 com a criação do Núcleo e suas Coordenadorias para o aprimoramento das atividades relacionadas às relações da UFRPE com outros entes. Sobre a recomendação anexou Ofício do NURI com orienta"/>
        <s v="O NURI informa as ações da UFRPE no sentido de regulamentar o ressarcimento de bens e serviços da universidade nos projetos com outros entes. O tema foi regulamentado através da resolução 180/2019, conforme Art. 3º - A recompensa tratada nesta Resolução r"/>
        <s v="Diante das informações prestadas e das providências até aqui adotadas, consideraremos a recomendação parcialmente atendida até que se conclua sobre qual sistema será adotado. Estabeleceremos nova data para acompanhamento e implementação da recomendação. "/>
        <s v="Quando da realização da atividade de auditoria, observamos a ocorrência de suprimento de fundos sem a respectiva motivação do ato. Esse fato ensejou na presente recomendação de auditoria. &#10;Entendemos, oportunamente, que diante do fato constatado fazia-se "/>
        <s v="Informamos que não observamos na resposta apresentada, bem como no normativo anexo, evidências que comprovem que a GCF tem realizado o acompanhamento sistemático das Prestações de Contas, conforme recomendado. No normativo apresentado, não observamos, tam"/>
        <s v="Como é possível observar na resposta do gestor, as dificuldades encontradas pela gestão e constatadas pela AUDIN impediam a obtenção do licenciamento necessário à execução de obras na UFRPE. Segundo o gestor do NEMAM, foram regularizadas as pendências de "/>
        <s v="Observamos que as informações apresentadas pelo gestor, demonstram que a GCF/UFRPE realiza controles acerca das contas a pagar da UFRPE. O controle apresentado permite que a GCF observe a cronologia das contas a pagar visando realizar os pagamentos tempes"/>
        <s v="Apesar das informações apresentadas pelo gestor demonstrarem a ausência de registros para a conta de multas administrativas na UFRPE, apenas em 2020, bem como não informarem acerca do pagamento de juros, ou até mesmo não ter sido informado o resultado da "/>
        <s v="Conforme documentação de comprovação de ressarcimento apresentada pela PROGEPE, consideramos a recomendação atendida."/>
        <s v="Esta recomendação já havia sido esclarecida anteriormente. Não se tratava de desvio de função, mas de mesmo nome do servidor que trabalhava no CODAI. Portanto, cancelamos a recomendação."/>
        <s v="Ao analisar as informações apresentadas pela CAPCONT, observamos que os documentos questionados oportunamente na atividade de auditoria foram apresentados, bem como verificou-se também , que há normativo vigente na UFRPE que mitiga a possibilidade do acha"/>
        <s v="Após analises feitas nos documentos fornecidos pelos gestores em suas manifestações, essa Auditoria entende que os mesmos forneceram elementos suficientes para o atendimento da recomendação. &#10;Foi demonstrado pelos gestores através Termo de Referência, mai"/>
        <s v="No que pese o gestor já ter informado, em outra recomendação, que já apresentou alguns elementos comprobatórios sobre a nova forma de medição instituída por força normativa da IN nº 05/2017,  ferramenta denominada “Instrumento de Medição de Resultado – IM"/>
        <s v="&#10;Verificamos na resposta do gestor que em 2021 houve apenas dois registros de multas ref. a infrações de trânsito. &#10;Apesar das medidas administrativas apresentadas pela gestão serem insuficientes (por si só) para demonstrarem o atendimento à recomendação,"/>
        <s v="O DELOGS se pronunciou que foi um engano da divisão de veículos sobre a recuperabilidade da Kombi. Que o conserto do veículo seria muito oneroso e antieconômico. Dessa forma, o setor competente, de acordo com o laudo de vistoria devidamente justificado de"/>
        <s v="Observamos na resposta apresentada pelo gestor que a UFRPE normatizou internamente a concessão de diárias e passagens, e regulamentou também os prazos para autorização de PCDP's, inclusive em caráter emergencial. O gestor anexou ainda algumas PCDP's para "/>
        <s v="A presente recomendação observa o seguinte: &quot;Em caráter excepcional, a autoridade máxima dos órgãos e entidades a que se refere o caput poderá autorizar viagem em prazo inferior ao estabelecido no inciso I deste artigo, desde que devidamente formalizada a"/>
        <s v="Observamos que a gestão da UFRPE aprovou a IN n. 02/2020 regulamentando a concessão e o pagamento de diárias e passagens internamente na UFRPE. &#10;O objeto da presente recomendação foi contemplado na referida norma. &#10;Observamos que o gestor anexou, ainda, P"/>
        <s v="O gestor não demonstrou o atendimento da recomendação,  informando ainda que o plano de trabalho é &quot;amplamente genérico&quot;.&#10;Em relação ao Plano de Trabalho, também, afirmou que não não houve previsão das despesas ressalvadas pela AUDIN, entretanto discordou"/>
        <s v="Reiteramos nosso posicionamento, respaldados nos princípios da moralidade e da impessoalidade, como observado originariamente no Relatório de Auditoria.&#10;O entendimento da AUDIN é mantido no sentido do atendimento à presente recomendação. Ressaltamos que a"/>
        <s v="O gestor não demonstrou o atendimento da recomendação,  informando ainda que o plano de trabalho é &quot;amplamente genérico&quot; e que essa &quot;falha teve causa dada pela própria UFRPE&quot;.&#10;Informamos que o objeto da presente recomendação não é a identificação dos(as) "/>
        <s v="Não observamos que a gestão adotou providências para atender à recomendação.&#10;Apesar do gestor informar que houve análise e homologação de um convênio específico, não demonstrou que adotou as medidas recomendadas pela AUDIN.&#10;Ressaltamos que o objeto da rec"/>
        <s v="O Gestor demonstra, por meio de arquivo em anexo e link de acesso, o Plano de Gestão de Logística Sustentável – PLS da UFRPE, para o exercício do ano de 2020.&#10;Portanto, entendemos que a recomendação está atendida."/>
        <s v="Em sua resposta o gestor não menciona qualquer providência adotada para o atendimento à recomendação, apenas solicita a baixa da recomendação em decorrência da homologação da prestação de contas do projeto do Curso de Especialização em Gestão Democrática."/>
        <s v="O monitoramento será cancelado, pois possui mesmo objeto da recomendação de Id 830327 e , portanto, será acompanhada por esta última."/>
        <s v="Sobre o servidor Siape ***24*, a situação já havia sido esclarecida anteriormente. A recomendação sobre o caso foi cancelada. Quanto ao dimensionamento, a PROGEPE apresentou relatório da atividade realizada, sem identificação de casos de desvios de funçõe"/>
        <s v="O Gestor demonstra, por meio fotográfico, que todas as 5 (cinco)  Zonas Administrativas da UFRPE possuem os coletores conforme Resolução  CONAMA nº 275/2001. O Gestor também comunica, que os coletores são itens fixos do contrato 06/2019 - Limpeza e Conser"/>
        <s v="De acordo com as informações apresentadas e a documentação comprobatória acostada, consideramos a recomendação atendida, já que não há nenhuma pendência de abertura de processo."/>
        <s v="ão observamos que a gestão adotou providências para atender à recomendação. Apesar do gestor informar que houve análise e homologação de um convênio específico, não demonstrou que adotou as medidas recomendadas pela AUDIN. Ressaltamos que o objeto da reco"/>
        <s v="Em sua resposta o gestor afirma que &quot;os custos de despesas operacionais apontados nesta constatação eram devidos à convenente&quot;. Entretanto, afirma, ainda no despacho 36988/2021 que &quot;esta falha foi gerada pela própria UFRPE no momento da celebração do plan"/>
        <s v="Observamos que a gestão da UFRPE criou através  PORTARIA GR/UFRPE Nº 787/2021, de 9 de setembro de 2021, Comissão para elaboração das normas e fluxos dos procedimentos adotados pelas Comissões de Processo Administrativo Disciplinar, Sindicância, Acompanha"/>
        <s v="De acordo com as informações apresentadas pela gestão, apesar do PAAV não ter sido efetivado pelos motivos explícitos na resposta, conforme requeria a IN/SLTI/MP nº 03/2008, procederemos a baixa desta recomendação, por entendermos que a gestão adotou as p"/>
        <s v="O gestor demonstrou que atualmente a recomendação é atendida através de controles de sistemas informatizados, de modo de proporcionar maior transparência e eficiência no trato com a manutenção preventiva/corretiva e abastecimento dos veículos oficiais da "/>
        <s v="Em sua resposta o gestor demonstrou que  UFRPE firmou o Contrato nº 14/2020 (manutenção de frota), através do processo administrativo 23082.008841/2020-68), que permite tornar mais eficiente o processo de  apuração do custo operacional de cada veículo ofi"/>
        <s v="O gestor apresentou medidas de controle implantadas para utilização de veículos na UFRPE, e exemplificou anexando fichas de controle (para uso de veículos) preenchidas. &#10;Analisamos, portanto, a proporcionalidade da quilometragem informada com o destino de"/>
        <s v="O gestor informou houve contratação de terceirizados, no entanto, não apresentou que medidas adotou para evitar que atribuições distintas das contratadas lhes sejam repassadas. &#10;A presente recomendação ficará mantida, para que o gestor apresente as medida"/>
        <s v="O gestor do Delogs informou que houve contratação de mão-de-obra para atividades de apoio ao transporte por meio do Contrato nº 33/2017 (PA: 23082.012755/2017-46). Dentre os postos de trabalhado contratados estão mecânicos, lavador de veículos, auxiliar d"/>
        <s v="O gestor do Delogs demonstrou que realocou os bens móveis, conforme recomendado pela AUDIN. Consideramos a recomendação atendida. "/>
        <s v="O gestor informou as medidas adotadas para realizar o saneamento do parque de veículos recomendado pela AUDIN. &#10;O DELOGS instituiu a Comissão de Inventário e Reavaliação de Veículos (através da Portaria n. 06/2017 – Processo n. 23082.13922/2017-76), que a"/>
        <s v="Em que pese o gestor tenha informado as ações para desfazimento de bens inservíveis, observamos que o objeto da recomendação da AUDIN visa alertar a gestão da UFRPE para os riscos em confeccionar peças automotivas, em detrimento da contratação de peças e/"/>
        <s v="Em que pese a gestora ter apresentado, em reposta anexa, que os veículos possuem situação regular (sem pendências de multas), não informou sobre a adoção das providências recomendadas pela AUDIN. Não informou, também, que providências foram/serão implanta"/>
        <s v="A CAPCONT informa mais uma vez que &quot;Tomou por base relatório final expedido pela comissão de sindicância em 08 de junho de 2017, o qual possui decisão por parte da reitora da Universidade Federal Rural de Pernambuco, a qual acata integralmente o relatório"/>
        <s v="De acordo com o  Despacho apresentado, as despesas foram devidamente comprovadas pela FADURPE e aprovadas tecnicamente pela CAPCONT. Portanto, entendemos que a recomendação foi considerada atendida."/>
        <s v="A CAPCONT disponibilizou cópia do Processo nº 4633/2019, onde consta um relatório de avaliação da prestação de contas com informações gerais do projeto e os critérios utilizados de avaliação onde informa que considerou a avaliação de uma Sindicância reali"/>
        <s v="Para o atendimento da recomendação o Gestor apresenta a RESOLUÇÃO Nº 060/2020 CEPE/UFRPE, a qual Regulamenta as normas para concessão de bolsas&#10;de estudo a discentes de Pós-Graduação Stricto Sensu (mestrado e doutorado) com recursos orçamentários e financ"/>
        <s v="A Audin irá encerrar o monitoramento desta recomendação, haja vista a não mais aplicabilidade da mesma, tendo decorrido 10 anos da emissão da mesma. Ressaltamos que trata-se de aplicabilidade de norma legal, a qual continua vigente. Neste momento, conside"/>
        <s v="Em seu posicionamento a PRPPG apresenta o ofício circular de Nº 01/2019, que trata sobre atualização do “Termo de Compromisso do Bolsista”, e informa que comunicou aos coordenadores dos PPGs, conforme Constatação 02, Recomendação 02 do RA 03/2019-AUDIN/UF"/>
        <s v="Para o atendimento da recomendação o Gestor apresenta a RESOLUÇÃO Nº 059/2020 CEPE/UFRPE, a qual regulamenta as normas e os critérios de uso e&#10;aplicação dos recursos provenientes do Programa de Apoio à Pós-Graduação (PROAP/CAPES) no âmbito dos Programas d"/>
        <s v="Em seu posicionamento, a PRPPG encaminhou a Resolução de nº 059/2020 do CONSELHO DE ENSINO, PESQUISA E EXTENSÃO DA UFRPE e solicitou aos coordenadores dos PPGs a elaboração de regulamentos internos para a adequada utilização dos recursos PROAP/CAPES, com "/>
        <s v="Objetivando o atendimento da recomendação a PRPPG informa que enviou o ofício circular de nº 02/2019, aos coordenadores dos PPGs, com a recomendação de que o programa “mantenha, sob sua guarda, toda documentação comprobatória das despesas realizadas por q"/>
        <s v="Em sua manifestação o gestor descreve que está praticando em suas rotinas administrativas o  acompanhamento no uso dos recursos financeiros do PROAP/CAPES pelos Programas de Pós-graduação da UFRPE.&#10;Após verificação no sistema SIPAC/UFRPE, foram constatada"/>
        <s v="O gestor informa que desde o dia 15/10/2020, foi disponibilizado na página da Pró-Reitoria de Pós-graduação o MAPEAMENTO DOS PROCESSOS DE CONCESSÃO DE BOLSAS DE ESTUDO DS/CAPES E CNPq. O mesmo informa também, que foi emitido o Oficio circular nº 01/2021– "/>
        <s v="Em relação à taxa de administração às Fundações de Apoio, cabe registrar que a prática era vedada independente de ser contrato ou convênio, conforme diversos entendimentos e acórdãos do TCU. Porém, entendemos que a recomendação perdeu o objeto para o Proj"/>
        <s v="A nova gestão do DMV informou que a compra da impressora 3D foi cancelada por falta de adequação nas instalações. Informou também que não foi adquirido ou instalado aparelho de radiologia. No entanto, não apresentou informações e comprovações de instalaçã"/>
        <s v="Esclarecemos que o e-mail encaminhando anteriormente tratava-se de monitoramento anterior realizado por outro auditor e que no mesmo só havia sido encaminhado o Ofício da CAPCONT à FADURPE. Cada vez que iniciarmos um novo monitoramento, é necessário que o"/>
        <s v="A CAPCONT anexou Relatório de avaliação de prestação de contas e Resolução do CEPE com a homologação da Prestação de Contas do projeto. Não há em nenhum momento da avaliação do Relatório informações de que a CAPCONT considerou as recomendações da Auditori"/>
        <s v="Início de monitoramento. 23/08/2021"/>
        <s v="Início de monitoramento.23/08/2021"/>
        <s v="Até a data limite para o encerramento do   monitoramento o gestor não encaminhou a minuta da recomendação para aprovação . A recomendação continua &quot;em Execução pelo gestor.&quot;"/>
        <s v="Em seu posicionamento, o Gestor informa e apresenta a Resolução CONSU nº 41/2020, que trata sobre o Manual de Gestão Patrimonial, aprovado pelo Conselho Universitário da UFRPE mediante processo administrativo nº 23082.009247/2020-67.&#10;Portanto, após analis"/>
        <s v="Em sua resposta o gestor informa que em 2018 foi regularizado o Registro Geral do Imóvel (da Sede da UFRPE) junto à SPU. Informou, ainda, haver dificuldades administrativas e orçamentárias para obtenção do licenciamento necessário à realização de obras na"/>
        <s v="Não houve providências da gestão para revisar as correções recomendadas oportunamente pela AUDIN. O objeto da recomendação é a compensação de valores previamente ao pagamento a ser realizado à empresa contratada, o que deveria ser realizado tempestivament"/>
        <s v="Não houve providências da gestão para revisar as correções recomendadas oportunamente pela AUDIN. O objeto da recomendação é a correção de valores previamente ao pagamento, o que deveria ser realizado tempestivamente. O gestor não informou se a revisão/co"/>
        <s v="O gestor não informou as providências adotadas para atendimento à recomendação. O objeto da presente recomendação é a correta classificação das atividades econômicas quando da medição em serviços e obras de engenharia. O gestor não apresentou, também, os "/>
        <s v="Ao analisarmos a resposta da gestão observamos que o objeto da recomendação da AUDIN não foi atendido, de modo que as possíveis ações decorrentes do atendimento à recomendação prescreveram devido à inércia dos gestores. De fato, não há mais como rever os "/>
        <s v="Verifica-se que o procedimento solicitado perdeu objeto. Registraremos o encerramento da presente recomendação por perda de objeto. "/>
        <s v="A presente recomendação perdeu objeto, de modo que a presente recomendação será cancelada."/>
        <s v="O gestor informou que adota novo procedimento administrativo desde 2020, entretanto não apresentou documento comprobatório acerca da nova prática administrativa. A presente recomendação ficará mantida, portanto, para que o gestor apresente elementos sufic"/>
        <s v="O gestor não informou quais providências foram adotadas em relação ao objeto da constatação e, também, não apresentou os documentos comprobatórios ref. ao procedimento administrativo praticado desde 2020. Vale ressaltar que a presente recomendação está se"/>
        <s v="O gestor informa os procedimentos administrativos adotados sem comprová-los. Ainda, não informou sobre a análises recomendada pela AUDIN quanto aos itens que foram objeto da análise da constatação. Não informou, também, a aprovação de norma interna regula"/>
        <s v="Conforme manifestação e documentação apresentada sobre os novos procedimentos realizados e em observância às legislações e normativos vigentes, consideramos a recomendação atendida."/>
        <s v="A gestão do DMV informa que solicitou da gestão superior da UFRPE as providências para aquisição de software, no entanto em outra manifestação informou que existe diálogo com o Departamento de informática para criação de tal sistema. Além disso, entendemo"/>
        <s v=" Informamos que a verificação do atendimento da recomendação em tela foi realizada oportunamente quando das respostas apresentadas pelo gestor, no entanto, ao realizarmos visitas às obras vigentes à época foram constatadas as mesmas falhas, apesar do gest"/>
        <s v="Face à extinção contratual mencionada pelo Gestor, esta recomendação será cancelada, entretanto vale ressaltar que não houve o atendimento dessa recomendação, conforme verificado pela AUDIN em visita às obras (que são escopo desta atividade de Auditoria)"/>
        <s v="Analisamos o Memo n.º 045/2017 SEMAM-UACSA/UFRPE, dentro das competências desta Unidade de Auditoria e considerando se tratar de uma obra que está sendo realizada na modalidade de Regime Diferenciado de Contratação e consideramos, sem ultrapassar os limit"/>
        <s v="Ao visitar as obras em execução na sede da UFRPE (Dois Irmãos), no primeiro semestre de 2017, observou-se que as obras de engenharia estão sendo executadas de modo que são observados os aspectos de sustentabilidade. Foram observados sistemas eficientes de"/>
        <s v="Ao visitar as obras em execução na sede da UFRPE (Dois Irmãos), no primeiro semestre de 2017, foi verificado que as obras observam requisitos de segurança e funcionalidade, adequação ao interesse público, apresentam característica de durabilidade e, porta"/>
        <s v="Através do Memo n.º 207/2014 - GCF, e erespectivos anexos o gestor demonstrou ter atendido a recomendação."/>
        <s v="O gestor apresentou através do Memo n.º 342/2014-PROAD os documentos comprobatórios ao atendimento dessa recomendação."/>
        <s v="Não houve manifestação do gestor. No entanto, ao analisar os editais de licitação das obras/serviços de engenharia que foram escopo da Atividade 11/PAINT-2014 verificou-se o atendimento à recomendação."/>
        <s v="Ao analisar os orçamentos das obras em execução na seda da UFRPE (Dois Irmãos), no 1.º semestre de 2017, não foram identificados itens sendo orçados em conjunto. Observamos a identificação dos itens orçados conforme tabela SINAPI, ou composições com ident"/>
        <s v="Ao analisar os orçamentos das obras em execução na seda da UFRPE (Dois Irmãos), no 1.º semestre de 2017, não foram identificados itens que não observassem a tabela SIANPI/SICRO, conforme LDO vigente. Consideramos, portanto, a recomendação atendida."/>
        <s v="Ao analisar os orçamento das obras em execução no 1.º semestre de 2017, não foram identificados itens orçados em desacordo com a tabela SINAPI. Considera-se, portanto, que esta recomendação foi atendida. "/>
        <s v="Apesar do NEMAM não ter procedido à correção recomendada por esta AUDIN, verifica-se que o item analisado não foi executado, conforme Boletim de Medição apresentado pelo NEMAM. Considerando, ainda, que o referido contrato encontra-se extinto esta recomend"/>
        <s v="Dada a extinção do Contrato da UFRPE com a empresa Lotus, realmente não será mais possível atender à recomendação. Registre-se, apenas, que a recomendação não foi atendida pelo Gestor, que permaneceu inerte até a extinção do Contrato. A presente recomenda"/>
        <s v="Ao verificar os diários das obras em execução no primeiro semestre d 2017, não foram observadas falhas nos registros. Os livros encontram-se de posse dos engenheiros fiscais da UFRPE. Consideramos, portanto, que esta recomendação foi atendida."/>
        <s v="Ao analisar os orçamentos e realizar visita às obras em execução na seda da UFRPE (Dois Irmãos), no 1.º semestre de 2017, não foram verificados casos de pagamentos sem a respectiva execução da obra/serviço de engenharia. Consideramos, portanto, a recomend"/>
        <s v="A AUDIN verificou, nas visitas realizadas às obras e serviços de engenharia, que os funcionários das empresas contratadas utilizavam EPI durante a execução das obras ou serviços de engenharia contratados pela UFRPE."/>
        <s v="Apesar do Gestor não apresentar as medidas (ou procedimentos) adotados para fins de atendimento a recomendação, no entanto face à extinção contratual, a recomendação será cancelada por perda de seu objeto."/>
        <s v="Devido à falha no planejamento da obra o referido poste causava uma condição de insegurança aos transeuntes do local. Apesar dos transtornos possivelmente causados pela referida falha de planejamento, considerando a realocação do poste, conforme demonstra"/>
        <s v="Em visita às obras e aos serviços de engenharia (que compõem o escopo desta atividade de Auditoria) não se observou condições de insegurança, quanto aos pontos de energia elétrica e de corte de materiais, nas instalações provisórias das empresas contratad"/>
        <s v="Verificou-se nesta atividade de Auditoria que os processos de pagamento de medições referentes a serviços e obras de engenharia observam o entendimento supracitado pelo gestor, no sentido de verificar a classificação dos serviços, ou das obras, de engenha"/>
        <s v="Não foi possível verificar o atendimento à recomendação desta AUDIN através do documento anexado pela Comissão de licitação, em resposta à SA AUDIN n.º 45/2015, entretanto em análise aos processos licitatórios auditados nesta atividade (23082.016919/2012-"/>
        <s v="A NEMAM apresentou cópia do último boletim de medição da obra, no qual não constava o item que carecia de correção de seu preço em observância à tabela SINAPI, na data referência da elaboração do orçamento. Considera-se, portanto, que a presente recomenda"/>
        <s v="A NEMAM apresentou cópia do último boletim de medição da obra, no qual não constava o item que carecia de correção de seu preço em observância à tabela SINAPI, na data referência da elaboração do orçamento. Considera-se, portanto, que esta recomendação pe"/>
        <s v="AO NEMAM apresentou cópia do último boletim de medição da obra, no qual não constava o item que carecia de correção de seu preço em observância à tabela SINAPI, na data referência da elaboração do orçamento. Considera-se, portanto, que esta recomendação p"/>
        <s v="Ao analisar os orçamentos das obras em execução na seda da UFRPE (Dois Irmãos), no 1.º semestre de 2017, não foram identificados itens sendo orçados em conjunto ou não detalhados individualmente. Consideramos, portanto, a recomendação atendida."/>
        <s v="Apesar de discordar do entendimento apresentado pelo Gestor, a recomendação foi atendida conforme documentos apresentados através do Memo n.º 186/2015 - NEMAM."/>
        <s v="Ao analisar os orçamentos das obras em execução na seda da UFRPE (Dois Irmãos), no 1.º semestre de 2017, não foram identificados itens que não observassem a tabela SIANPI/SICRO, conforme LDO vigente. Consideramos, portanto, a recomendação atendida.&#10;&#10;"/>
        <s v="A AUDIN expediu a seguinte análise em monitoramento anterior: “O item em questão não observou a tabela SINAPI, a qual era autorizada pela Lei de Diretrizes Orçamentárias, em 2011. Na verdade, inobservar os preços constantes dessa tabela é que constituía a"/>
        <s v="Esta recomendação será cancelada por perda de objeto."/>
        <s v="O processo nº 23082.7642/2011 encontrava-se na COPAAC desde 2012/2013, conforme encaminhamento à AUDIN na data de 10/02/17. No processo consta nova constituição de comissão, cujo relatório final foi apreciado pela Procuradoria Federal através do Parecer n"/>
        <s v="A recomendação perdeu o objeto em partes. Será acompanhada pela Recomendação 01 do presente Relatório."/>
        <s v=" Servidor ganhou na justiça direito de não ressarcir ao erário."/>
        <s v="A recomendação será acompanhada de acordo com o novo plano de ação a ser elaborado pela COPAAC, incluindo análise completa do caso e as recomendações da Audin constantes no Processo."/>
        <s v="Apuração contida na recomendação anterior.&#10;&#10;"/>
        <s v="A Copaac entendeu pela legalidade do caso conforme art.14, §, a, do Dec. 94.664/87. O processo foi arquivado."/>
        <s v="Foi realizada reposição ao erário no valor de R$43.875,85 (23082.007393/2011-86)."/>
        <s v="Servidor ganhou na justiça direito de não ressarcir ao erário. Nota Nº 71/2017 – PJ – Processo Judicial nº 00162788.20117.4.05.0083"/>
        <s v="A servidora ganhou direito de não ressarcir ao erário. Processo ainda encontra-se aguardando  decisão do ministro do STJ desde 27/02/2014, conforme Nota JR nº 258/2014. Foi encaminhado para arquivo, conforme orientação da COPAAC."/>
        <s v="A atual Reitora, disponibilizou uma servidora para a Comissão Permanente de Inquérito e Sindicância. Portanto, consideramos a recomendação atendida."/>
        <s v="Tendo em vista o alto acúmulo de processos pendentes fica impraticável a adoção do prazo sugerido, devendo a COPAAC realizar plano de ação para conclusão dos processos pendentes conforme indicado na recomendação nº 01. &#10;"/>
        <s v="Recomendação Atendida. A Audin, após demanda externa, vem realizando abertura dos processos individualiados e encaminha à COPAAC para análilse. "/>
        <s v="Quando a AUIDN recebe as demandas dos órgãos de controle, faz a abertura dos processos individualmente. Portanto, consideramos a recomendação atendida."/>
        <s v="A recomendação será acompanhada pela recomendação 07 do RA 02/2017."/>
        <s v="A recomendação será acompanhada pela recomendação 03 do Relatório 02/2017."/>
        <s v="A recomendação será acompanhada pela recomendação 04 do Relatório 02/2017."/>
        <s v="Recomendação atendida. Esta AUDIN observou que a SUGEP realizou recadastramento. "/>
        <s v="-"/>
        <s v="Recomenmdação atendida.Percebe-se em processos atuais, que os procedimentos estão alinhados com os procedimentos previstos no Manual de PAD / CGU."/>
        <s v="Apesar da ausência  de manifestação do gestor , verificamos que a UFRPE já possui cadastramento no CGU/PAD."/>
        <s v="Na análise de despesas de exercícios anteriores que a SUGEP está anexando planilha contendo memória de cálculo."/>
        <s v="Os processos apresentados pelo Departamento de Qualidade de Vida evidenciam que o setor vem acompanhando/monitorando a implementação das recomendações contidas nos Laudos Técnicos Periciais, previstas no Art 2º, Inc V do Decreto  nº. 97458 de 11 de janeir"/>
        <s v="Recomendação cancelada, haja vista que o percentual foi definido por perito na área. Atualmente, os laudos periciais são realizados por servidores da UFRPE com procedimentos equiparados."/>
        <s v="Diante das providências adotadas, comprovadas por meio das cópias dos processos administrativos apresentados, considera-se à recomendação atendida. Os desvios de função e os percentuais dos adicionais nos Laudos Periciais foram corrigidos e solicitado à S"/>
        <s v="Diante da comprovação apresentada nas folhas 92 a 94 do Processo Administrativo n. 23082.014168/2015-20, qual seja: que todos os odontólogos da UFRPE recebem o percentual de adicional de insalubridade de 10%, esta Auditoria Interna considera a Recomendaçã"/>
        <s v="Apesar da ausência de resposta pelo DELOGS, identificamos que no Relatório de consumo e km rodado apresentado pela a empresa contratada para fornecimento de combustível (Produto: MAXI FROTA) constam as quilometragens inicial e final diferentes em todos os"/>
        <s v="O gestor respondeu pela impossibilidade em apresentar documentos que comprovem ao que foi recomendado, por falta de registro formal das autorizações, bem como das decisões informais dos antigos gestores.&#10;Portanto, essa Auditoria reavaliou o caso entendend"/>
        <s v="Esta Auditoria Interna entende que a apresentação do Memo n. 08/2013-GR ao Pró-reitor de Administração atende ao que foi recomendado, haja vista a proibição aos motoristas em recolher os veículos oficiais da UFRPE em suas residências após o serviço."/>
        <s v="O gestor apresentou o Memo n. 45/2013 – DSMI, o qual solicita a PROAD pagamento do Licenciamento 2013 e Seguro Obrigatório dos veículos. &#10;&#10;Em consulta ao site DETRAN – PE, identificamos que o veículo está com o seu licenciamento e seguro obrigatório regul"/>
        <s v="Nos  processos  analisados não  foram  identificadas&#10;essas falhas.&#10;"/>
        <s v="Em novo trabalho realizado, o qual culminou no Relatório nº 02/2014, verificamos o estabelecimento da Resolução nº 72/2013 – CONSU, a qual aprovou normas disciplinadoras do relacionamento entre a UFRPE e a Fundação de Apoio. Desse modo, entende-se como at"/>
        <s v="Em trabalhos recentes de auditoria observamos o cumprimento da presente recomendação, conforme pode ser constatado no item 3.2.1, do Relatório nº 02/2014. "/>
        <s v="Em novo trabalho realizado, verificamos que não mais está sendo incluído no plano de trabalho item de despesa para pagamento de tarifas bancárias ou taxa de administração. "/>
        <s v="Verificamos no SICONV que atualmente os pagamentos possuem maiores detalhamentos de período e atividade, inclusive indicando a meta relacionada. Além disso foi comprovada a orientação do NURIC à FADURPE através do Ofício 51/2015-NURIC."/>
        <s v="Verificamos no SICONV que não está havendo atrasos significativos no pagamento de pessoal.  Além disso foi comprovada a orientação do NURIC à FADURPE através do Ofício 51/2015-NURIC."/>
        <s v="Verificamos no SICONV que os pagamentos encontram-se relacionados às metas estabelecidas no projeto básico, obedecendo portanto ao valor que encontra-se no plano de trabalho. Além disso foi comprovada a orientação do NURIC à FADURPE através do Ofício 51/2"/>
        <s v="Verificamos no SICONV que as despesas com pessoal estão previstas com detalhes necessários nos projetos básicos. Além disso foi comprovada a orientação do NURIC à FADURPE através do Ofício 51/2015-NURIC."/>
        <s v="Tendo em vista comprovação da devolução do valor através de GRU apresentado no processo nº 23082.013337/2015-12, consideramos a recomendação atendida."/>
        <s v="Tendo em vista a apresentação dos recibos e das planilhas de pagamento no processo nº 23082.013337/2015-12, consideramos a recomendação atendida."/>
        <s v="Tendo em vista a comprovação da Nota fiscal apresentada pela Fadurpe constante do Processo nº23082.013337/2015-12, consideramos a recomendação atendida."/>
        <s v="Verificamos no SICONV que os projetos básicos possuem o detalhamento suficiente da despesa de pessoal, como valor, periodicidade, beneficiário, etc. Além disso foi comprovada a orientação do NURIC à FADURPE através do Ofício 51/2015-NURIC."/>
        <s v="Verificamos no SICONV que os pagamentos encontram-se relacionados às metas estabelecidas no projeto básico, obedecendo portanto ao valor que encontra-se no plano de trabalho. "/>
        <s v="Verificamos no SICONV que as alterações no plano de trabalho são devidamente incluídas no SICONV. Além disso foi comprovada a orientação do NURIC à FADURPE através do Ofício 51/2015-NURIC."/>
        <s v="Atendida. Conforme item 3.2.1.1  do  Relatório de Auditoria n. 04/2016"/>
        <s v="Foi verificado em novo trabalho realizado por essa Auditoria Interna que a recomendação está sendo atendida com a publicidade efetuada pela UFRPE através do link de acesso à informação, pelo NURIC em seu sítio eletrônico e também pela Fundação de Apoio, c"/>
        <s v="Conforme Item 3.2.1, VIII do Relatório nº 02/2014, a UFRPE está dando publicidade de suas ações com a Fundação de Apoio, inclusive estabeleceu norma (Resolução nº 72/2013 – CONSU) para estabelecer regras para seu relacionamento."/>
        <s v="Verificou-se por meio do envio de planilha contendo as informações de todos os contratos e convênios vigentes com a Fadurpe, em resposta à Solicitação de Auditoria nº 04/2014-AUDIN, que a Gerência de Contabilidade e Finanças detém as informações e registr"/>
        <s v="Após a implantação do SICONV, o credenciamento da FADURPE é acompanhado via sistema, o qual precisa estar constantemente atualizado."/>
        <s v="Com a implantação do SICONV, a recomendação está plenamente atendida."/>
        <s v="Em análise a novos processos licitatórios, verificamos que o NEMAN está atendendo ao Decreto nº 5.450/2005. Nos casos em que foram verificadas ausência de algum elemento, a Procuradoria Jurídica recomendou o atendimento, sendo posteriormente corrigido. De"/>
        <s v="Tendo em vista que não se verificou a ocorrência desse fato, considera-se a recomendação implementada."/>
        <s v="Nos processos examinados em novas atividades realizadas pela AUDIN, entre os exercícios de 2014 e 2016, não foram identificadas essas falhas."/>
        <s v="Verificamos a entrega dos equipamentos através dos processos de pagamentos, com as notas fiscais devidamente atestadas (NF  006.209, 006.210, 005.754, 005.755, 005.436, 005.437,. 005.694 e 005.695 da Centraltec Climatização Ltda.)"/>
        <s v="Tendo em vista última análise da CGU, que considerou que os projetos básicos da UFRPE atendem o nível mínimo necessário, consideramos a recomendação atendida e em auditorias futuras verificaremos novamente esse ponto."/>
        <s v="Acatamos a justificativa apresentada pelo setor de engenharia e verificamos que não houve prejuízo à competitividade dos processos licitatórios realizados."/>
        <s v="Em análise de novos processos verificamos que a Comissão de Licitação vem obedecendo ao que prevê a Orientação Normativa nº 02/2016/SEGES &quot;  Foi concedido prazo de 3 dias (úteis) para recurso, 3 dias úteis para contrarrazões e 5 dias para decisão do prego"/>
        <s v="Esta AUDIN considerará a recomendação cancelada devido a perda do objeto, tendo em vista que a referida Comissão, a qual a presente recomendação faz menção, foi extinta após o aceite pela Reitoria desta IFES do pedido de afastamento do seu presidente, con"/>
        <s v="As informações fornecidas pelo gestor constam do processo 23082.004836/2012-68. Esta Audin constatou que, apesar da intenção de ser criada nova Comissão para dar continuidade aos trabalhos, houve mudança de planos, considerando que a atual Administração p"/>
        <s v="Tendo em vista a atuação da DAP ter sido na condição de dar suporte à Comissão de Inventário de Bens Móveis, e ser do conhecimento desta AUDIN (proc. 004836/2012 e 020645/2011) que a referida comissão foi desfeita, embora tenha sido solicitada a criação d"/>
        <s v="Recomendação cancelada devido à perda do objeto. &#10;"/>
        <s v="No exame dos documentos comprobatórios disponibilizados pela CAPCONT, identificamos o envio de memorandos à DAP solicitando providências quanto ao tombamento de bens adquiridos com recursos de convênios, conforme evidências a seguir: Memo. 02/2015-CAPCONT"/>
        <s v="Confirmamos as providências adotadas pelo gestor em análise à documentação comprobatória apresentada."/>
        <s v="As informações prestadas pela SUGEP foram confirmadas por esta AUDIN, mediante consulta realizada junto à DAP. "/>
        <s v="Essa situação não foi mais observada na segunda vistoria ao depósito do Almoxarifado, realizada por esta AUDIN em 25/10/2017. Dessa forma, considera-se atendida a presente recomendação."/>
        <s v="No que diz respeito às requisições de materiais de estoque, não verificamos problemas quanto à identificação dos requisitantes e às datas correspondentes, na ocasião da visita realizada por esta AUDIN, em 25/10/2017."/>
        <s v="Tendo em vista as providências adotadas pelo gestor, também observadas na inspeção física no depósito do Almoxarifado, realizada por esta AUDIN em 25/10/2017, considera-se atendida a presente recomendação."/>
        <s v="Conforme já mencionado anteriormente, em consulta ao Portal de Compras do Governo Federal – Comprasnet foram identificadas diversas licitações com o emprego do SRP, a exemplo dos seguintes pregões eletrônicos realizados com a finalidade de suprir as neces"/>
        <s v="Ao verificar as providências adotadas pela CCDP visando atender esta recomendação, constatou-se que a PROAD publicou orientações aos servidores, através de seu site, bem como expediu documentos padronizando o procedimento para concessão de diárias e passa"/>
        <s v="A CCDP vem notificando os propostos e proponentes nos casos de atrasos de prestação de contas e de restituição de valores ao erário, e também têm observado o Decreto 5.992/06 no tocante às medidas a serem adotadas para esses casos, inclusive para a conces"/>
        <s v="Não foram identificadas novas incorreções em pagamentos realizados pela SCDP nesta atividade de monitoramento de recomendações da AUDIN. Observou-se, também, que não há valores a serem devolvidos referentes a anos anteriores, conforme consulta ao SCDP. Co"/>
        <s v="A CCDP expediu e publicou, no site da SUGEP, normas internas para a concessão de diárias e passagens na UFRPE visando, dentre outras medidas, a prestação de contas. Os documentos expedidos encontram-se publicados no site da SUGEP. Consideramos que as medi"/>
        <s v="A CCDP vêm notificando os propostos e proponentes nos casos de atrasos de prestação de contas e de restituição de valores ao erário, e também têm observado o Decreto 5.992/06 no tocante às medidas a serem adotadas para esses casos, inclusive para a conces"/>
        <s v="A CCDP tem expedido notificações de cobranças para os propostos, conforme Memo n. 04/2017 – CCDP. Verificou-se, também, que não há valores a serem devolvidos referentes aos anos anteriores (2016, 2015, ...) e que os valores a serem restituídos em 2017 não"/>
        <s v="Ao analisar novamente a PCDP 582/12 e respectivos documentos comprobatórios verifica-se que essa concessão de diárias e passagens encontra-se com o mesmo status: viagem encerrada. Nessa PCDP houve diversas falhas formais que deveriam ter sido corrigidas o"/>
        <s v="O atendimento desta recomendação será monitorado pela Recomendação n. 01, da Constatação n. 07 do RA AUDIN n. 02/2012."/>
        <s v="Tendo em vista os novos procedimentos para abertura de apurações de casos de acumulação de cargos estabelecidos, verifica-se o atendimento da recomendação"/>
        <s v="Tendo em vista a existência formal da COPAAC - Comissão permanente de análise de acumulo de cargos, verfica-se o atendimento da recomendação,."/>
        <s v="Tendo em vista o novo formulário estabelecido pela SUGEP (http://www.sugep.ufrpe.br/sites/ww2.sugep.ufrpe.br/files/servicos/documentos/form_declaracao_acumulacao_cargos_2014.pdf), consideramos a recomendação atendida. "/>
        <s v="Já existe recomendação similar da CGU que está sendo acompanhada."/>
        <s v="A recomendação será acompanhada pela recomendação 07 do presente Relatório."/>
        <s v="Tendo em vista não consulta até o presente e a desnecessidade do entendimento nos processos analisados, encerramos o monitoramento da recomendação."/>
        <s v="Em nova análise, verificamos que as apurações de vínculos com empresas estão considerando o inciso X, do art. 117, da Leio 8.112/90."/>
        <s v="Verificamos que a apuração foi refeita através do processo 23082.020211/2013-24, cuja conclusão foi pela não instauração de PAD, inocentando o servidor."/>
        <s v="Verificamos que a apuração foi refeita através do processo 23082.020210/2013-80, cuja conclusão foi pela não instauração de PAD, pois o servidor é sócio cotista."/>
        <s v="A Copaac concluiu que o servidor demonstrou a inatividade da empresa desde o ingresso na UFRPE."/>
        <s v="Perda de objeto."/>
        <s v="A recomendação foi atendida após a constituição da COPAAC, que também está analisando os referidos casos."/>
        <s v="Conforme manifestação apresentada pela Reitoria, foi instituída Portaria Nº 157/2016, de 22 de fevereiro de 2016 para apurar o caso. A auditoria continuará acompanhando essa recomendação até a conclusão do PAD, tendo em vista que já se passaram 4 anos e o"/>
        <s v="Em consulta ao SIAFI, verificamos que a partir da expedição da Nota de Auditoria nº 02/2012, não foram realizados pagamentos à empresa CNPJ 05.097.632/0001-66."/>
        <s v="Em consulta realizada no sítio eletrônico da Secretaria de Recursos Humanos do Ministério do Planejamento, Orçamento e Gestão, verificamos a existência da Nota Técnica nº545/2009/COGES/DENOP/SRH/MP, a qual expediu o seguinte entendimento:&#10;(..) ratificamos"/>
        <s v="Recusa aceita, tendo em vista a manifestação da Dirigente Máxima desta UFRPE quanto à autorização para que o servidor realize e participe dos eventos promovidos pela STAB."/>
        <s v="A Copaac concluiu que se trata de entidade sem fins lucrativos."/>
        <s v="Atendida. A UFRPE desde 2015 vem arquivando, via SICONV, os Projetos Básicos e Planos de Trabalho. Evidências: Memo 125/2015-NURIC, (evidências: PTs n.s 24e 48 Fls: 41 e 232 a 270),"/>
        <s v="Conforme manifestação apresentada pelo NURIC, foi instituída Resolução Nº 001/2014, de 03 de janeiro de 2014/UFRPE, que aprova a Metodologia de Apuração e Alocação das Despesas Operacionais da Fadurpe, relacionadas aos projetos gerenciados em favor da UFR"/>
        <s v="Conforme verificado em novo trabalho e explicitado no item 3.2.1 do Relatório nº 02/2014, Constatamos a divulgação pela Fundação de Apoio das informações sobre os instrumentos jurídicos e informações exigidas pela Lei 8.958/94 em seu art. 4º. A Fundação d"/>
        <s v="Tendo em vista a nova manifestação da Diretora do NURIC e da verificação de que foi incluída a exigência nos Termos de Convênios dos Incisos I ao IX do Art. 74 Portaria Interministerial n. 507 de 24 de novembro de 2011, entende-se como atendida a presente"/>
        <s v="Em novo trabalho realizado, verificamos a implementação da recomendação nos Termos de Convênios analisados."/>
        <s v="Com base nas novas informações apresentadas pelo NURIC na recomendação 01 e em novo trabalho realizado, verificamos a implementação da recomendação nos Termos de Convênios analisados."/>
        <s v="Atendida. Foi verificado na atividade de auditoria do paint 2016 n. 11/2016 o atendimento da recomendação. A correção da falha está evidenciado no papel de trabalho n. 48 Fl 259. "/>
        <s v="No novo trabalho realizado, verificou-se que os planos de trabalhos estão com objeto, objetivos, metas e resultados devidamente descritos, conforme descrito no item 3.2.1 do Relatório nº 02/2014-AUDIN.."/>
        <s v="Em novo trabalho realizado verificou-se a existência de pessoas definidas para cada função no âmbito do projeto, conforme item 3.2.1 do Relatório nº 02/2014 – AUDIN."/>
        <s v="Entende-se atendida a recomendação tendo em vista as informações prestadas, juntamente com a comprovação das providências adotadas junto ao Memo 102/2014 – NURIC."/>
        <s v="Em trabalhos recentes de auditoria observamos o cumprimento da presente recomendação,  a exemplo do exame realizado no processo nº 23082.018360/2013-23, ref. PE 11/2014, cujo objeto é a prestação de serviço de nutricão e alimentação para esta IFES."/>
        <s v="A Portaria a que o gestor fez menção foi anexada ao processo de resposta do PPP (proc. 23082.017682/2014-36), de forma a comprovar o ocorrido. "/>
        <s v="A resposta acima já havia sido apreciada por esta AUDIN na Nota Técnica 01/2014, pelo que, na época, havia sido detectada a necessidade de se realizar monitoramento posterior para acompanhamento da implementação desta recomendação. Dessa forma, dando segu"/>
        <s v="Salienta-se que o caso em análise trata-se de contratação de serviços (Serviço de limpeza e conservação – Contrato 17/2012), portanto, também se aplica o disposto no  Art. 10º da Lei nº 8.666/93, conforme mencionado na manifestação do gestor.&#10;Quanto ao in"/>
        <s v="Em relação à  IN SLTI nº 5, de 27 de junho de 2014 e alterações posteriores efetuadas pela IN SLTI nº 7, de 29 de agosto de 2014, cabe uma observação: segundo o Art. 2º do referido instrumento legal a pesquisa de preços será realizada mediante a utilizaçã"/>
        <s v="Tendo em vista a elaboração da Instrução Normativa 001/2013-GR, de 06 de janeiro de 2013, emitida em data posterior à emissão do Relatório de Auditoria Interna 02/2013 que ensejou a recomendação em tela, considera-se sem efeito a recomendação aqui apresen"/>
        <s v="No que diz respeito à competência da CATF/PROAD, de registrar os fiscais de contratos no SIASG somente de posse das portarias de designação desses, esta AUDIN, tomando como base as informações fornecidas pela PROAD (Memorando 92/2017-PROAD, de 16/06/2017)"/>
        <s v="Em análise da resposta do gestor, observamos que além dos fiscais elencados na relação acima apresentada outros fiscais do Contrato 17/2012 que realizaram boletins de medição, constantes do processo de acompanhamento do Plano de Providências Permanente – "/>
        <s v="Consideramos a presente recomendação cancelada, tendo em vista a manifestação apresentada pelo gestor, aliada ao teor da Instrução Normativa 001/2013-GR, de 06 de novembro de 2013, que trata da delegação de competência para a emissão de portarias no âmbit"/>
        <s v="Embora o o relatório de atividades diárias dos colaboradores não contemple todos os itens de avaliação sugeridos pela AUDIN, acata-se as providências adotadas pelo gestor."/>
        <s v="Embora não haja manifestação a ser examinada, esta AUDIN identificou registros, em análise a processos de pagamentos efetuados à empresa contratada, relativos aos meses de junho a dezembro/2017, que evidenciam controles internos que estão sendo adotados n"/>
        <s v="Considerando as últimas alterações da  IN 02/2008 SLTI/MPOG, efetuadas pela  IN 06/2013, além de terem sido objeto do  Acórdão TCU 1214/2013 – Plenário, acata-se a manifestação do gestor.&#10;&#10;Para reforçar nossa posição, é oportuno transcrever o que determin"/>
        <s v="Entende-se atendida a recomendação tendo em vista as informações prestadas, juntamente com a comprovação das providências adotadas (fls. 41 e 42 – proc. 23082.017735/2014-19), aliadas á consulta na página desta IFES, que registra em 22 de setembro de 2014"/>
        <s v="Considerando as informações prestadas e a documentação examinada no processo 23082.019281/2013-30, acata-se as justificativas apresentadas pelo gestor."/>
        <s v="Considerando as informações prestadas, devidamente comprovadas pelo gestor no proc. 23082.019281/2013-30, aliadas á consulta realizada pela AUDIN, comprovando o recolhimento do ISS para o município de Itamaracá (2014OB809311), entende-se atendida a presen"/>
        <s v="Acatamos as justificativas apresentadas pelo gestor, considerando as providências já adotadas por esta IFES quanto a aplicação de sanções administrativas aplicadas a empresas infratoras, a exemplo dos processos 23082.018716/2014-18, 23082.013307/2014-17, "/>
        <s v="Quanto à celeridade no exame e liberação das notas fiscais para o envio ao Departamento de Finanças da GCF, observou-se no quadro apresentado no Memorando 11/2018-DELOGS, de 15/01/2018, que não houve morosidade na liberação das notas fiscais para a GCF, o"/>
        <s v="Embora não haja manifestação a ser examinada, em análise ao apresentado pelo gestor no Memorando 11/2018-DELOGS, de 15/01/2018, já abordado nesta Nota Técnica na recomendação 01 da presente constatação, entendemos que o novo procedimento de registro inter"/>
        <s v="Embora não haja manifestação a ser apreciada por esta AUDIN, aplica-se aqui idêntica análise apresentada na constatação 08 – recomendação 04 deste documento, entendendo-se assim atendida a presente recomendação."/>
        <s v="Analisamos o Memo n.º 045/2017 SEMAM-UACSA/UFRPE, dentro das competências desta Unidade de Auditoria e, considerando se tratar de uma obra que está sendo realizada na modalidade de Regime Diferenciado de Contratação, consideramos, sem ultrapassar os limit"/>
        <s v="Não foram identificados atrasos na tramitação de processos relativos a pagamentos das medições de obras em execução na UFRPE no primeiro semestre de 2017, que pudessem provocar a incidência de multas e/ou juros nos pagamentos de medições das obras. Consid"/>
        <s v="Ao verificar os processos referentes às obras em execução na sede da UFRPE, no primeiro semestre de 2017, não foram identificadas obras e/ou serviços de engenharia sem registros das Anotações de Responsabilidades Técnicas nos órgãos de fiscalização compet"/>
        <s v="Verificamos que há cronogramas com as etapas, subetapas e parcelas cadastrados no SIASG. Consideramos, portanto, que a recomendação foi atendida."/>
        <s v="A Advocacia Geral da União - AGU através do Parecer n.º 03/2014/CPLC/DEPCON5U/PGF/AGU, em 2014, proferiu entendimento diferente da interpretação literal referente ao inciso III, Art. 29, da Lei n.º 8.666/90, como a AUDIN havia interpretado e recomendado e"/>
        <s v="Verificamos que há contratos prévios firmados para todas as obras em execução no 1.º semestre de 2017. Consideramos, portanto, que a recomendação foi atendida."/>
        <s v="Verificamos que não há aditamentos intempestivos firmados para os contratos referentes às  obras em execução no 1.º semestre de 2017 na sede da UFRPE. Consideramos, portanto, que a recomendação foi atendida."/>
        <s v="Conforme manifestação do Gestor, a GCF tem adotado a prática de exigir a classificação das obras/serviços de engenharia de acordo com o CNAE para os casos em que a empresa solicita retenção apenas para os serviços de engenharia executados (em detrimento d"/>
        <s v="Verificamos que há uma diminuição na quantidade de obras/serviços de engenharia em execução na UFPRE e no montante em Reais (R$) executado nessa mesma rubrica de despesa. Verificamos, ainda, que há um quantitativo de fiscais de obras/serviços de engenhari"/>
        <s v="Verificamos que há a indicação das datas de referência para a elaboração dos orçamentos das obras/serviços de engenharia em execução, no 1.º semestre de 2017, na sede da UFRPE. Consideramos, portanto, que a recomendação foi atendida."/>
        <s v="Ao verificar os diários das obras em execução no primeiro semestre de 2017, não foram observadas falhas nos registros. Os livros encontram-se de posse dos engenheiros fiscais da UFRPE. Consideramos, portanto, que esta recomendação foi atendida. "/>
        <s v="Tendo em vista o término do convênio, as justificativas e documentações apresentadas, bem como a atual Lei Nº 14.116/2020 que dispõe sobre a LDO de 2021, a qual desobriga a contrapartida para as instituições de apoio, conforme art. 82, entendemos que a re"/>
        <s v="Considera-se cancelada a presente recomendação, tendo em vista as informações prestadas pelo gestor quanto à descontinuidade do Sig@Patrimonio, o qual, nesta IFES, o NTI estava atuando na condição de responsável pela implementação e adequações necessárias"/>
        <s v="Em exame ao Inventário de Bens Imóveis do exercício de 2014 não se verificou a recorrência da falha apontada na atual recomendação. Embora conste em nota explicativa que permanece a pendência do aviário de Tiúma, no valor de R$ 95.004,77 (inicialmente reg"/>
        <s v="Considerando a providência adotada pelo gestor, devidamente comprovada, entende-se como atendida a recomendação."/>
        <s v="Considerando a providência já adotada pela Unidade, devidamente comprovada, entende-se como atendida a recomendação."/>
        <s v="As informações prestadas pelo gestor não foram suficientes para comprovar o acompanhamento da GCF com relação ao registro de bens no SPIUnet pela DAP, mas sim o lançamento da baixa de obras em andamento, independentemente do seu registro no SPIU. Todavia,"/>
        <s v="Inicialmente, esclarece-se que a recomendação em comento refere-se apenas às obras que se encontravam paralisadas na ocasião da elaboração do Relatório de Auditoria Interna nº 01/2014. O solicitado na recomendação foi o posicionamento do gestor quanto a e"/>
        <s v="Em análise ao novo levantamento sobre a situação das obras em andamento da UFRPE, realizado pela GCF e complementado pelo NEMAM (ANEXO), temos algumas considerações a fazer:&#10;&#10;- Em diversas obras que constam do Inventário de Bens Imóveis de 2016, no status"/>
        <s v="Em sua fala, o gestor alega e comprova que inicialmente constava da minuta do contrato cláusula explícita que previa a indenização das benfeitorias úteis e necessárias, todavia, devido ao processo de negociação com a proprietária, foram realizadas alteraç"/>
        <s v="Considerando a providência adotada pela Unidade, devidamente comprovada, entende-se como atendida a recomendação."/>
        <s v="Considerando a providência adotada pela Unidade, devidamente comprovada, entende-se como desnecessário o atendimento da recomendação."/>
        <s v="Tendo em vista a inserção no sítio eletrônico da Secretaria Geral dos Conselhos, das resoluções e normativos aprovados pelos Conselhos Superiores da UFRPE, consideramos atendida a recomendação."/>
        <s v="Tendo sido apresentado os formulários de análise e aprovação ou rejeição da prestação de contas de dois processos de suprimento de fundos, esta AUDIN considera atendida a recomendação."/>
        <s v="Foram analisados todos os processos de suprimento de fundos executados em 2017, até o dia 05 de outubro, e foi verificado que a GCF passou a solicitar “Aprovação” da prestação de contas dos gastos com Suprimento de Fundos ao Ordenador de Despesas. Recomen"/>
        <s v="Foram analisados todos os processos de Suprimento de Fundos executados neste ano de 2017, até a data de 05/10/2017, de modo que foi identificado apenas um caso em que o gasto realizado por Suprimento de Fundos, inicialmente, fora demonstrado pelo suprido "/>
        <s v="Foram analisados todos os gastos realizados por suprimento de fundos executados até 05/10/2017 e o procedimento afirmado pelo Gestor foi verificado nos referidos processos. De fato, houve uma redução nos gastos realizados através de suprimento de fundos p"/>
        <s v="A GCF têm expedido informativos para os supridos acerca da concessão de suprimento de fundos e da prestação de contas. Ademais, disponibiliza no site: https://sites.google.com/site/ufrpegcf/dp-contabilidade/suprimento-de-fundos, normas e modelos de docume"/>
        <s v="A estrutura organizacional de fiscalização de obras/serviços de engenharia da UFRPE é descentralizada, de modo que o NEMAM e o SEMAM promovem a gestão de obras/serviços de engenharia na Universidade (de forma descentralizada). Cada setor é responsável pel"/>
        <s v="Tendo em vista última análise realizada pela AUDIN no Relatório nº 04/2016, constatação nº 01 do item 4.1, a qual apresentou recomendação no mesmo sentido, cancelaremos o monitoramento desta recomendação e acompanharemos apenas a do Relatório nº 04/2016."/>
        <s v="Embora se reconheça a segurança existente nos portais oficiais, por meio de certificado digital, utilizado no processo de pregão eletrônico, esclarece-se que o entendimento desta AUDIN com relação à aplicação do § 1º, art. 40 da Lei 8.666/93 (O original d"/>
        <s v="Na manifestação analisada e documentos comprobatórios examinados, observou-se que o gestor expediu o Memorando Circular nº 25/2016-CL, de 15/07/2016, com orientações destinadas aos pregoeiros e equipe de apoio correspondente, acerca da instrução processua"/>
        <s v="Observamos que a Circular nº 01/2016-PROAD contém as orientações mencionadas. Ademais, dos exames efetuados nos processos aleatoriamente selecionados e analisados por esta AUDIN, não foram mais identificadas falhas semelhantes. Desse modo, considera-se at"/>
        <s v="Observamos que a Circular nº 01/2016-PROAD contém as orientações mencionadas. Ademais, dos exames efetuados nos processos aleatoriamente selecionados e analisados por esta AUDIN, não foi mais identificada falha semelhante. Desse modo, considera-se atendid"/>
        <s v="Acata-se  os motivos alegados pelo gestor. Por sua vez, em monitoramento de recomendações da PROGESTi, foi acompanhado o fornecimento de refeições subsidiadas por esta IFES no período de 12 meses (abril/2016 a março/2017). Nos exames realizados por esta A"/>
        <s v="No que diz respeito  à análise da resposta do gestor, vide NT 05/2017, não sendo possível a inserção dos danos nessa planilha, devido à quantidade dos quadros comparativos apresentados na análise desta AUDIN."/>
        <s v="Tendo em vista as providências adotadas pelo gestor do contrato para a aquisição do Atestado de Regularidade dos Bombeiros, considera-se atendida a recomendação."/>
        <s v="Recomendação atendida e devidamente comprovada, mediante a apresentação de cópia da Licença Sanitária, cuja vigência expira em 29/06/2017, conforme Doc. 2, encaminhado pelo gestor."/>
        <s v="Tendo em vista a extinção do projeto Horta no RU e demais tentativas frustradas para a implantação de ações que visam o aproveitamento de resíduos orgânicos do RU desta IFES,  considera-se cancelada a presente recomendação por perda do objeto."/>
        <s v="A documentação disponibilizada pela PROGESTI atendeu ao solicitado por esta AUDIN."/>
        <s v="Tendo em vista as providências adotadas pelo gestor, devidamente comprovadas, bem como os exames realizados por esta AUDIN em despesas similares no exercício de 2017 (Proc. 23082.002396/2017-19), não foram mais verificadas as falhas apontadas, sendo assim"/>
        <s v="Em análise dos documentos resultantes das providências adotadas pelo gestor, foram observados os seguintes pontos:&#10;&#10;a) Em atendimento ao Ofício nº 06/2016-DGA/UACSA, de 15/09/2016, a empresa MTH - Perícias e Avaliações declarou a impossibilidade de aprese"/>
        <s v="De fato, em consulta ao site da UAEADTec (www.ead.ufrpe.br) foi observada a divulgação de diversos concursos de seleção simplificada para os cargos de Tutor Virtual, Tutor Presencial e Professor Pesquisador. Todavia, não foram identificados editais para o"/>
        <s v="Em consulta ao site da UAEADTec (www.ead.ufrpe.br) confirmamos que os editais de seleção simplificada estão respeitando o prazo mínimo de 10 dias para a realização das inscrições, conforme estabelecido no Decreto nº 4.748, de 16 de junho de 2003, a exempl"/>
        <s v="Nos processos  analisados não  foram  identificadas&#10;essas falhas.&#10;"/>
        <s v="Como regra,  o principal objetivo estatutário das fundações de apoio é o gerenciamento dos projetos de interesse das instituições às quais se vinculam, que podem ter diferentes  níveis de envolvimento e responsabilidade sobre as atividades de cada projeto"/>
        <s v="Por meio da PORTARIA Nº. 1.510/2018-GR, de 11 de dezembro de 2018, A REITORA DA UNIVERSIDADE FEDERAL RURAL DE PERNAMBUCO, processo UFRPE nº. 23082.025380/2018-65,  designou os servidores abaixo relacionados para atuarem como Fiscais dos seguintes Contrato"/>
        <s v="Conforme descreve o gestor,  o Conselho Universitário da UFRPE  por meio da Resolução Nº 002/2018, regulamentou, em sua área de competência, as Atividades dos Docentes do Ensino Básico, Técnico e Tecnológico (EBTT) do Colégio Agrícola Dom Agostinho Ikas d"/>
        <s v="Cancelada. A UFRPE desde 2015 vem arquivando, via SICONV, os Projetos Básicos e Planos de Trabalho. &#10;Evidências: Memo 125/2015-NURIC, (evidências: PTs n.s 24e 48 Fls: 41 e 232 a 270), &#10;"/>
        <s v="Como já mencionado neste documento, o processo nº 023082.005414/2017-14, a que o gestor faz alusão, refere-se ao Plano de Providências - PPP do Relatório de Auditoria Interna - RA nº 01/2017. Além disso, observou-se que a resposta apresentada no Memo. 169"/>
        <s v="Diante das providências adotadas pelos gestores, consideramos atendida a presente recomendação."/>
        <s v="Observamos que na pagina  www.nuric.ufrpe.br/fiscalizacao  constam a Cartilha de Fiscalização de Convênios e um &quot;Check List&quot; com os principais pontos que devem ser observados pelos fiscais.Esses instrumentos de orientação estão alinhados com a norma. Dess"/>
      </sharedItems>
    </cacheField>
    <cacheField name="TIPO DE POSICIONAMENTO" numFmtId="0">
      <sharedItems>
        <s v="REITERAÇÃO"/>
        <s v="REVISÃO DA DATA LIMITE PARA IMPLEMENTAÇÃO"/>
        <s v="CONCLUSÃO DO MONITORAMENTO"/>
        <s v="MONITORANDO"/>
        <s v="REVISÃO DE RECOMENDAÇÃO"/>
        <s v="ATENDIDA"/>
        <s v="CANCELAMENTO DO MONITORAMENTO"/>
        <s v="CANCELADA"/>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P1000" sheet="CONTAB BENEF"/>
  </cacheSource>
  <cacheFields>
    <cacheField name="NÚM.">
      <sharedItems containsMixedTypes="1" containsNumber="1" containsInteger="1">
        <n v="1.0"/>
        <n v="2.0"/>
        <n v="3.0"/>
        <n v="4.0"/>
        <n v="5.0"/>
        <n v="6.0"/>
        <n v="7.0"/>
        <n v="8.0"/>
        <n v="9.0"/>
        <n v="10.0"/>
        <n v="11.0"/>
        <n v="12.0"/>
        <n v="13.0"/>
        <n v="14.0"/>
        <n v="15.0"/>
        <n v="16.0"/>
        <n v="17.0"/>
        <n v="18.0"/>
        <n v="19.0"/>
        <n v="20.0"/>
        <n v="21.0"/>
        <n v="22.0"/>
        <n v="23.0"/>
        <n v="24.0"/>
        <n v="25.0"/>
        <n v="26.0"/>
        <n v="27.0"/>
        <n v="28.0"/>
        <s v=""/>
      </sharedItems>
    </cacheField>
    <cacheField name="E-AUD" numFmtId="0">
      <sharedItems containsString="0" containsBlank="1" containsNumber="1" containsInteger="1">
        <n v="831950.0"/>
        <n v="830190.0"/>
        <n v="831953.0"/>
        <n v="830307.0"/>
        <n v="831173.0"/>
        <n v="830309.0"/>
        <n v="830485.0"/>
        <n v="831099.0"/>
        <n v="831899.0"/>
        <n v="830487.0"/>
        <n v="831920.0"/>
        <n v="831930.0"/>
        <n v="830690.0"/>
        <n v="830299.0"/>
        <n v="830641.0"/>
        <n v="831924.0"/>
        <n v="830173.0"/>
        <n v="830175.0"/>
        <n v="830176.0"/>
        <n v="830184.0"/>
        <n v="830304.0"/>
        <n v="830909.0"/>
        <n v="830910.0"/>
        <m/>
      </sharedItems>
    </cacheField>
    <cacheField name="FINANCEIRO?" numFmtId="0">
      <sharedItems containsBlank="1">
        <s v="NÃO FINANCEIRO"/>
        <s v="FINANCEIRO"/>
        <m/>
      </sharedItems>
    </cacheField>
    <cacheField name="BENEFÍCIO(S)" numFmtId="0">
      <sharedItems containsBlank="1">
        <s v="Prestação de contas devidamente analisada e aprovada por setor competente."/>
        <s v="Transparência das ações do HOVET."/>
        <s v="Publicidade de normas e procedimentos do HOVET."/>
        <s v="Atualização na estrutura da UFRPE no  SIORG,  sincronizada com o EORG e sem nenhuma pendência segundo informado pelo Ministério da Economia."/>
        <s v="Planejamento para execução das análises de acumulação de cargos e outros vínculos."/>
        <s v="No contrato nº 06/2019 (limpeza e conservação com a empresa Serval Serviços), a atuação dos fiscais está sendo realizada por meio do “Instrumento de Medição de Resultado – IMR” conforme estabelece a norma."/>
        <s v="Publicidade das informações sobre acumulação de cargos e outros vínculos."/>
        <s v="Melhorias nos controles internos."/>
        <m/>
        <s v="Processos em conformidade com a Resolução nº 72/2013-CONSU."/>
        <s v="Pagamento de pessoal do projeto em observância a legislação pertinente."/>
        <s v="Normatização interna sobre pagamentos de bolsas."/>
        <s v="Melhorias nos controles internos de cessão de servidores."/>
        <s v="Aprovação de despesas após verificada a regularidade."/>
        <s v="Criação de Coordenação de acompanhamento e fiscalização no NURI."/>
        <s v="Estabelecimento de norma interna regulamentando a utilização de bens e serviços da UFRPE através da Resolução 180/2019/CONSU/UFRPE."/>
        <s v="Revisão de procedimento patrimonial."/>
        <s v="Estabeleciemento do Plano de Gestão de Logística Sustentável – PLS da UFRPE, para o exercício do ano de 2020."/>
        <s v="Realização de dimensionamento de pessoal do CODAI."/>
        <s v="Estabelecimento de norma interna regulamentando as concessões de bolsas da UFRPE através da RESOLUÇÃO Nº 060/2020 CEPE/UFRPE."/>
        <s v="Criação de controle interno denominado “Termo de compromisso do bolsista” implantado no processo de concessão de bolsas de pós-graduação na Universidade."/>
        <s v="Estabelecimento de norma interna Nº 059/2020 CEPE/UFRPE, a qual regulamenta as normas e os critérios de uso e aplicação dos recursos provenientes do Programa de Apoio à Pós-Graduação (PROAP/CAPES) no âmbito dos Programas de Pós-Graduação Stricto sensu da "/>
        <s v="Elaboração, por parte dos coordenadores dos PPGs, de regulamentos internos para a adequada utilização dos recursos PROAP/CAPES, com o devido monitoramento das providências adotadas."/>
        <s v="Implantação de recipientes coletores em todos os setores do campus sede da UFRPE nas cores estabelecidas na RESOLUÇÃO CONAMA nº 275/2001."/>
        <s v="Elevação da taxa de sucesso."/>
      </sharedItems>
    </cacheField>
    <cacheField name="VALOR" numFmtId="0">
      <sharedItems containsString="0" containsBlank="1" containsNumber="1">
        <m/>
        <n v="2013.05"/>
      </sharedItems>
    </cacheField>
    <cacheField name="CATEGORIAS / DIMENSÃO" numFmtId="0">
      <sharedItems containsBlank="1">
        <s v="Pessoas Infraestrutura e/ou Processos Internos - Repercussão Tático/Operacional"/>
        <s v="Missão Visão e/ou Resultado - Repercussão Transversal"/>
        <s v="Valores Recuperados"/>
        <s v="Missão Visão e/ou Resultado - Repercussão Estratégica"/>
        <s v="Pessoas Infraestrutura e/ou Processos Internos - Repercussão Transversal"/>
        <s v="Missão Visão e/ou Resultado - Repercussão Tático/Operacional"/>
        <m/>
      </sharedItems>
    </cacheField>
    <cacheField name="VALIDAÇÃO" numFmtId="0">
      <sharedItems containsBlank="1">
        <s v="DIRETORIA ou COORDENAÇÃO"/>
        <s v="PRÓ-REITORIA"/>
        <s v="CONSU"/>
        <m/>
      </sharedItems>
    </cacheField>
    <cacheField name="ÓRGÃO VALIDADOR" numFmtId="0">
      <sharedItems containsBlank="1">
        <s v="CAPCONT"/>
        <s v="HOVET"/>
        <s v="PROPLAN"/>
        <s v="COPAAC"/>
        <s v="DELOGS"/>
        <s v="PROGEPE"/>
        <s v="NURI"/>
        <s v="DAP/PATRIMÔNIO"/>
        <s v="CONSU"/>
        <s v="PRPG"/>
        <m/>
      </sharedItems>
    </cacheField>
    <cacheField name="DATA VALIDAÇÃO" numFmtId="0">
      <sharedItems containsString="0" containsBlank="1">
        <m/>
      </sharedItems>
    </cacheField>
    <cacheField name="DOC. VALIDAÇÃO" numFmtId="0">
      <sharedItems containsString="0" containsBlank="1">
        <m/>
      </sharedItems>
    </cacheField>
    <cacheField name="RESP." numFmtId="0">
      <sharedItems containsBlank="1">
        <s v="RA 04/2011"/>
        <s v="RA 04/2019"/>
        <s v="RA 05/2011"/>
        <s v="RA 02/2017"/>
        <s v="RA 02/2013"/>
        <s v="  RA 02/2017"/>
        <s v="RA 01/2016"/>
        <s v="RA 02/2014"/>
        <s v="RA 06/2016"/>
        <s v="RA 01/2017"/>
        <s v="RA 03/2019"/>
        <s v="RA 01/2015"/>
        <m/>
        <s v=""/>
      </sharedItems>
    </cacheField>
    <cacheField name="DOC. AUD." numFmtId="49">
      <sharedItems containsBlank="1">
        <s v="2011"/>
        <s v="2019"/>
        <s v="2017"/>
        <s v="2013"/>
        <s v="2016"/>
        <s v="2014"/>
        <s v="2015"/>
        <m/>
        <s v=""/>
      </sharedItems>
    </cacheField>
    <cacheField name="CONSTATAÇÃO" numFmtId="0">
      <sharedItems containsBlank="1">
        <s v="Que a CAPCONT obedeça a legislação pertinente e analise a referida prestação de contas,  produzindo  laudo de avaliação que ateste a regularidade de todas as despesas arroladas. Ressaltamos que devem ser observadas as recomendações produzidas neste relató"/>
        <s v="Que a gestão do Hospital Veterinário da UFRPE construa e&#10;disponibilize o seu sítio&#10;eletrônico, com vistas a dar&#10;transparência às ações do&#10;mesmo, bem como dar&#10;publicidade às suas normas e&#10;demais notícias à comunidade."/>
        <s v=" Recomenda-se à PROPLAN, com o apoio da PROAD e da SUGEP, a apresentação de estudo conclusivo da estrutura organizacional atualizada desta IFES, no qual devem ser consideradas as informações contidas no Sistema de Informações Organizacionais da Administra"/>
        <s v="Que a COPAAC apresente plano de ação para conclusão dos processos pendentes, considerando a ordem cronológica dos mesmos, as recomendações pendentes da CGU e contendo, no mínimo, o número do processo, matrícula do servidor, origem da demanda da apuração e"/>
        <s v="Recomenda-se ao gestor do Contrato 17/2012 o seu fiel cumprimento, particularmente no que estabelece o item 9.2 da cláusula nona quando trata do Acordo de Nível de Serviço, orientando os fiscais responsáveis pela sua elaboração, de forma a garantir a qual"/>
        <s v="Que a SUGEP/COPAAC elabore e disponibilize em sua home Page informações sobre acumulação de cargos, empregos e funções públicas, bem como das demais proibições de vínculos privados."/>
        <s v="Que a SUGEP verifique o meio de transporte menos oneroso para a servidora Siape nº 2161591, conforme lotação da servidora e de acordo com a Orientação Normativa nº 04/2011 MPOG."/>
        <s v="Que o NURIC verifique a adequação dos valores previstos para pagamento de bolsistas, de modo que estes estejam de acordo com a Resolução nº 72/2013 – CONSU."/>
        <s v="Que o NURIC oriente a FADURPE e os executores de projetos a observarem a legislação pertinente quanto a concessão de bolsas."/>
        <s v="Que a SUGEP solicite junto ao órgão cessionário a portaria de nomeação do servidor como documento necessário para o primeiro ressarcimento com vistas a evitar que o servidor inicie suas atividades em momento anterior a sua autorização pelo MPOG, bem como "/>
        <s v="Que o NURIC oriente os executores e a FADURPE de que todos os documentos fiscais devem conter o atesto de recebimento de materiais ou de que o serviço foi prestado, de forma que atenda a fase da liquidação da despesa, em cumprimento à Lei 4.320/64."/>
        <s v="Que o NURIC solicite a FADURPE  a obedecer a legislação pertinente no sentido de ressarcir a UFRPE pela utilização de seus bens e serviços na execução do projeto."/>
        <s v="Que o DELOGS apresente as conclusões das apurações iniciadas à AUDIN e apresente justificativas para o desfazimento do veículo Kombi placa KMB 9140, já que o laudo de vistoria conclui pela recuperabilidade do bem."/>
        <s v="1) Que a PROPLAN envide esforços, junto aos responsáveis, para conclusão dos trabalhos de elaboração do Plano de Gestão de Logística Sustentável (PLS) desta IFES."/>
        <s v="Que a SUGEP realize o dimensionamento de pessoal no CODAI para verificar outras possíveis irregularidades na atuação dos servidores do colégio."/>
        <s v="Que a PRPPG adote as medidas necessárias para a criação de norma regulamentadora, estabelecendo as hipóteses previstas para o pagamento de bolsas de Mestrado e Doutorado, com recursos orçamentários e financeiros da PRPPG/UFRPE."/>
        <s v="Que a PRPPG, oriente os coordenadores dos PPGs a atualizarem a “declaração de não acumulação de bolsa e vínculo empregatício” ou documento equivalente, no ato da renovação de matrícula dos discentes."/>
        <s v="Que a PRPPG adote as medidas necessárias para a criação de norma regulamentadora estabelecendo critérios gerais para a aplicação dos recursos PROAP/CAPES, em complemento à Portaria 156/2014-CAPES."/>
        <s v="Que a PRPPG, com base nos critérios pré-estabelecidos em regulamento geral de sua autoria, solicite aos coordenadores dos PPGs a elaboração de regulamentos internos para a adequada utilização dos recursos PROAP/CAPES."/>
        <s v="2) Que o DELOGS adote as medidas necessárias para prover todos os setores do  campus sede da UFRPE com recipientes coletores nas cores estabelecidas na RESOLUÇÃO CONAMA nº 275/2001;"/>
        <s v="Que a PROPLAN elabore a partir dos estudos já realizados um plano de ação a ser apresentado à alta Gestão até o final do semestre letivo vigente (2015.2) visando desenvolver ações, dentro da competência desta IFES, juntamente com a PREG, no prazo médio de"/>
        <s v="Que a PROPLAN, juntamente com a PREG, adote medidas no sentido de implementar e monitorar as ações planejadas conforme recomendação anterior (Recomendação 001) no prazo médio de 4 anos, a fim de atenuar as principais causas de evasão discente e estimular "/>
        <m/>
        <s v=""/>
      </sharedItems>
    </cacheField>
    <cacheField name="RECOMENDAÇÃO" numFmtId="0">
      <sharedItems containsBlank="1">
        <s v="CAPCONT"/>
        <s v="HOVET"/>
        <s v="PROPLAN"/>
        <s v="COPAAC"/>
        <s v="DELOGS"/>
        <s v="PROGEPE"/>
        <s v="NURI"/>
        <s v="PRPG"/>
        <m/>
        <s v=""/>
      </sharedItems>
    </cacheField>
    <cacheField name="RISCO" numFmtId="0">
      <sharedItems containsBlank="1">
        <e v="#REF!"/>
        <m/>
        <s v=""/>
      </sharedItems>
    </cacheField>
    <cacheField name="ANO ATEND." numFmtId="0">
      <sharedItems containsBlank="1">
        <e v="#REF!"/>
        <m/>
        <s 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a dinâmica 5" cacheId="0" dataCaption="" compact="0" compactData="0">
  <location ref="A4:B17" firstHeaderRow="0" firstDataRow="1" firstDataCol="0" rowPageCount="2" colPageCount="1"/>
  <pivotFields>
    <pivotField name="ID e-Aud"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t="default"/>
      </items>
    </pivotField>
    <pivotField name="DOC" axis="axisPage" compact="0" outline="0" multipleItemSelectionAllowed="1" showAll="0">
      <items>
        <item x="0"/>
        <item h="1" x="1"/>
        <item x="2"/>
        <item x="3"/>
        <item x="4"/>
        <item x="5"/>
        <item x="6"/>
        <item x="7"/>
        <item x="8"/>
        <item x="9"/>
        <item x="10"/>
        <item x="11"/>
        <item h="1" x="12"/>
        <item x="13"/>
        <item x="14"/>
        <item x="15"/>
        <item x="16"/>
        <item x="17"/>
        <item x="18"/>
        <item x="19"/>
        <item x="20"/>
        <item x="21"/>
        <item x="22"/>
        <item x="23"/>
        <item x="24"/>
        <item x="25"/>
        <item x="26"/>
        <item x="27"/>
        <item x="28"/>
        <item x="29"/>
        <item x="30"/>
        <item x="31"/>
        <item x="32"/>
        <item x="33"/>
        <item x="34"/>
        <item x="35"/>
        <item x="36"/>
        <item x="37"/>
        <item x="38"/>
        <item x="39"/>
        <item x="40"/>
        <item h="1" x="41"/>
        <item x="42"/>
        <item x="43"/>
        <item x="44"/>
        <item x="45"/>
        <item x="46"/>
        <item x="47"/>
        <item t="default"/>
      </items>
    </pivotField>
    <pivotField name="ANO DO RA" compact="0" numFmtId="49" outline="0" multipleItemSelectionAllowed="1" showAll="0">
      <items>
        <item x="0"/>
        <item x="1"/>
        <item x="2"/>
        <item x="3"/>
        <item x="4"/>
        <item x="5"/>
        <item x="6"/>
        <item x="7"/>
        <item x="8"/>
        <item x="9"/>
        <item x="10"/>
        <item t="default"/>
      </items>
    </pivotField>
    <pivotField name="N. CONST." compact="0" numFmtId="49"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name="N. REC." dataField="1" compact="0" numFmtId="49"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name="CONSTATAÇÃ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t="default"/>
      </items>
    </pivotField>
    <pivotField name="RECOMENDAÇÃ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t="default"/>
      </items>
    </pivotField>
    <pivotField name="GESTOR(A) RESPONSÁVEL" axis="axisRow" compact="0" outline="0" multipleItemSelectionAllowed="1" showAll="0" sortType="descending">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autoSortScope>
        <pivotArea>
          <references>
            <reference field="4294967294">
              <x v="0"/>
            </reference>
          </references>
        </pivotArea>
      </autoSortScope>
    </pivotField>
    <pivotField name="ÚLTIMA RESPOST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t="default"/>
      </items>
    </pivotField>
    <pivotField name="DATA RES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t="default"/>
      </items>
    </pivotField>
    <pivotField name="DOC. ANÁ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name="ANÁLISE DA AUDI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t="default"/>
      </items>
    </pivotField>
    <pivotField name="TIPO DE POSICIONAMENTO" axis="axisPage" compact="0" outline="0" multipleItemSelectionAllowed="1" showAll="0">
      <items>
        <item h="1" x="0"/>
        <item h="1" x="1"/>
        <item h="1" x="2"/>
        <item x="3"/>
        <item h="1" x="4"/>
        <item h="1" x="5"/>
        <item h="1" x="6"/>
        <item h="1" x="7"/>
        <item t="default"/>
      </items>
    </pivotField>
  </pivotFields>
  <rowFields>
    <field x="7"/>
  </rowFields>
  <pageFields>
    <pageField fld="1"/>
    <pageField fld="12"/>
  </pageFields>
  <dataFields>
    <dataField name="COUNTA of N. REC." fld="4" subtotal="count" baseField="0"/>
  </dataFields>
</pivotTableDefinition>
</file>

<file path=xl/pivotTables/pivotTable2.xml><?xml version="1.0" encoding="utf-8"?>
<pivotTableDefinition xmlns="http://schemas.openxmlformats.org/spreadsheetml/2006/main" name="RAINT 2020" cacheId="1" dataCaption="" compact="0" compactData="0">
  <location ref="A3:B4" firstHeaderRow="0" firstDataRow="1" firstDataCol="0" rowPageCount="1" colPageCount="1"/>
  <pivotFields>
    <pivotField name="NÚM."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E-AUD"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FINANCEIRO?" compact="0" outline="0" multipleItemSelectionAllowed="1" showAll="0">
      <items>
        <item x="0"/>
        <item x="1"/>
        <item x="2"/>
        <item t="default"/>
      </items>
    </pivotField>
    <pivotField name="BENEFÍCIO(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t="default"/>
      </items>
    </pivotField>
    <pivotField name="VALOR" compact="0" outline="0" multipleItemSelectionAllowed="1" showAll="0">
      <items>
        <item x="0"/>
        <item x="1"/>
        <item t="default"/>
      </items>
    </pivotField>
    <pivotField name="CATEGORIAS / DIMENSÃO" axis="axisRow" compact="0" outline="0" multipleItemSelectionAllowed="1" showAll="0" sortType="ascending">
      <items>
        <item x="6"/>
        <item x="3"/>
        <item x="5"/>
        <item x="1"/>
        <item x="0"/>
        <item x="4"/>
        <item x="2"/>
        <item t="default"/>
      </items>
    </pivotField>
    <pivotField name="VALIDAÇÃO" compact="0" outline="0" multipleItemSelectionAllowed="1" showAll="0">
      <items>
        <item x="0"/>
        <item x="1"/>
        <item x="2"/>
        <item x="3"/>
        <item t="default"/>
      </items>
    </pivotField>
    <pivotField name="ÓRGÃO VALIDADOR" compact="0" outline="0" multipleItemSelectionAllowed="1" showAll="0">
      <items>
        <item x="0"/>
        <item x="1"/>
        <item x="2"/>
        <item x="3"/>
        <item x="4"/>
        <item x="5"/>
        <item x="6"/>
        <item x="7"/>
        <item x="8"/>
        <item x="9"/>
        <item x="10"/>
        <item t="default"/>
      </items>
    </pivotField>
    <pivotField name="DATA VALIDAÇÃO" compact="0" outline="0" multipleItemSelectionAllowed="1" showAll="0">
      <items>
        <item x="0"/>
        <item t="default"/>
      </items>
    </pivotField>
    <pivotField name="DOC. VALIDAÇÃO" compact="0" outline="0" multipleItemSelectionAllowed="1" showAll="0">
      <items>
        <item x="0"/>
        <item t="default"/>
      </items>
    </pivotField>
    <pivotField name="RESP." compact="0" outline="0" multipleItemSelectionAllowed="1" showAll="0">
      <items>
        <item x="0"/>
        <item x="1"/>
        <item x="2"/>
        <item x="3"/>
        <item x="4"/>
        <item x="5"/>
        <item x="6"/>
        <item x="7"/>
        <item x="8"/>
        <item x="9"/>
        <item x="10"/>
        <item x="11"/>
        <item x="12"/>
        <item x="13"/>
        <item t="default"/>
      </items>
    </pivotField>
    <pivotField name="DOC. AUD." compact="0" numFmtId="49" outline="0" multipleItemSelectionAllowed="1" showAll="0">
      <items>
        <item x="0"/>
        <item x="1"/>
        <item x="2"/>
        <item x="3"/>
        <item x="4"/>
        <item x="5"/>
        <item x="6"/>
        <item x="7"/>
        <item x="8"/>
        <item t="default"/>
      </items>
    </pivotField>
    <pivotField name="CONSTATAÇÃO" compact="0"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RECOMENDAÇÃO" compact="0" outline="0" multipleItemSelectionAllowed="1" showAll="0">
      <items>
        <item x="0"/>
        <item x="1"/>
        <item x="2"/>
        <item x="3"/>
        <item x="4"/>
        <item x="5"/>
        <item x="6"/>
        <item x="7"/>
        <item x="8"/>
        <item x="9"/>
        <item t="default"/>
      </items>
    </pivotField>
    <pivotField name="RISCO" compact="0" outline="0" multipleItemSelectionAllowed="1" showAll="0">
      <items>
        <item x="0"/>
        <item x="1"/>
        <item x="2"/>
        <item t="default"/>
      </items>
    </pivotField>
    <pivotField name="ANO ATEND." axis="axisPage" compact="0" outline="0" multipleItemSelectionAllowed="1" showAll="0">
      <items>
        <item h="1" x="0"/>
        <item h="1" x="1"/>
        <item h="1" x="2"/>
        <item t="default"/>
      </items>
    </pivotField>
  </pivotFields>
  <rowFields>
    <field x="5"/>
  </rowFields>
  <pageFields>
    <pageField fld="15"/>
  </pageFields>
  <dataFields>
    <dataField name="COUNT of NÚM." fld="0" subtotal="countNums"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folders/1wdJwmjjtpFpCtRJxMSKe0z6JMHbyxVnb?usp=sharing" TargetMode="External"/><Relationship Id="rId2" Type="http://schemas.openxmlformats.org/officeDocument/2006/relationships/hyperlink" Target="http://codai.ufrpe.br/br/listadedocumentos" TargetMode="External"/><Relationship Id="rId3" Type="http://schemas.openxmlformats.org/officeDocument/2006/relationships/hyperlink" Target="http://www.gcf.ufrpe.br/sites/default/files/Evolu%C3%A7%C3%A3o%20Or%C3%A7amento%202010%20a%202020.pdf" TargetMode="External"/><Relationship Id="rId4" Type="http://schemas.openxmlformats.org/officeDocument/2006/relationships/hyperlink" Target="https://drive.google.com/drive/folders/1DhzOzNAzvlbW1afTZJdkGUnGltCn_FX8?usp=sharing" TargetMode="External"/><Relationship Id="rId5" Type="http://schemas.openxmlformats.org/officeDocument/2006/relationships/hyperlink" Target="https://drive.google.com/drive/folders/1DhzOzNAzvlbW1afTZJdkGUnGltCn_FX8?usp=sharing" TargetMode="External"/><Relationship Id="rId6" Type="http://schemas.openxmlformats.org/officeDocument/2006/relationships/hyperlink" Target="https://drive.google.com/drive/folders/1DhzOzNAzvlbW1afTZJdkGUnGltCn_FX8?usp=sharing" TargetMode="External"/><Relationship Id="rId7" Type="http://schemas.openxmlformats.org/officeDocument/2006/relationships/hyperlink" Target="http://ufrpe.br/br/content/comiss%C3%A3o-conclui-trabalho-de-an%C3%A1lise-e-avalia%C3%A7%C3%A3o-da-frota-de-ve%C3%ADculos-da-ufrpe" TargetMode="External"/><Relationship Id="rId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9.71"/>
    <col customWidth="1" min="2" max="2" width="11.29"/>
    <col customWidth="1" min="3" max="3" width="10.14"/>
    <col customWidth="1" min="4" max="4" width="10.29"/>
    <col customWidth="1" min="5" max="5" width="9.14"/>
    <col customWidth="1" min="6" max="6" width="20.29"/>
    <col customWidth="1" min="7" max="7" width="24.14"/>
    <col customWidth="1" min="8" max="8" width="16.43"/>
    <col customWidth="1" min="9" max="9" width="69.0"/>
    <col customWidth="1" min="10" max="10" width="10.86"/>
    <col customWidth="1" min="11" max="11" width="11.57"/>
    <col customWidth="1" min="12" max="12" width="57.14"/>
    <col customWidth="1" min="13" max="13" width="20.43"/>
  </cols>
  <sheetData>
    <row r="1" ht="41.25" customHeight="1">
      <c r="A1" s="1" t="s">
        <v>0</v>
      </c>
      <c r="B1" s="2" t="s">
        <v>1</v>
      </c>
      <c r="C1" s="3" t="s">
        <v>2</v>
      </c>
      <c r="D1" s="3" t="s">
        <v>3</v>
      </c>
      <c r="E1" s="3" t="s">
        <v>4</v>
      </c>
      <c r="F1" s="2" t="s">
        <v>5</v>
      </c>
      <c r="G1" s="2" t="s">
        <v>6</v>
      </c>
      <c r="H1" s="2" t="s">
        <v>7</v>
      </c>
      <c r="I1" s="2" t="s">
        <v>8</v>
      </c>
      <c r="J1" s="4" t="s">
        <v>9</v>
      </c>
      <c r="K1" s="2" t="s">
        <v>10</v>
      </c>
      <c r="L1" s="2" t="s">
        <v>11</v>
      </c>
      <c r="M1" s="2" t="s">
        <v>12</v>
      </c>
    </row>
    <row r="2" ht="15.75" customHeight="1">
      <c r="A2" s="5">
        <v>829492.0</v>
      </c>
      <c r="B2" s="6" t="s">
        <v>13</v>
      </c>
      <c r="C2" s="7" t="str">
        <f t="shared" ref="C2:C128" si="1">RIGHT((B2),4)</f>
        <v>2019</v>
      </c>
      <c r="D2" s="7" t="s">
        <v>14</v>
      </c>
      <c r="E2" s="7" t="s">
        <v>14</v>
      </c>
      <c r="F2" s="8" t="s">
        <v>15</v>
      </c>
      <c r="G2" s="8" t="s">
        <v>16</v>
      </c>
      <c r="H2" s="6" t="s">
        <v>17</v>
      </c>
      <c r="I2" s="9" t="s">
        <v>18</v>
      </c>
      <c r="J2" s="10">
        <v>44442.0</v>
      </c>
      <c r="K2" s="11" t="s">
        <v>19</v>
      </c>
      <c r="L2" s="8" t="s">
        <v>20</v>
      </c>
      <c r="M2" s="6" t="s">
        <v>21</v>
      </c>
    </row>
    <row r="3" ht="15.75" customHeight="1">
      <c r="A3" s="5">
        <v>830069.0</v>
      </c>
      <c r="B3" s="6" t="s">
        <v>13</v>
      </c>
      <c r="C3" s="7" t="str">
        <f t="shared" si="1"/>
        <v>2019</v>
      </c>
      <c r="D3" s="7" t="s">
        <v>14</v>
      </c>
      <c r="E3" s="7" t="s">
        <v>22</v>
      </c>
      <c r="F3" s="8" t="s">
        <v>15</v>
      </c>
      <c r="G3" s="8" t="s">
        <v>23</v>
      </c>
      <c r="H3" s="6" t="s">
        <v>17</v>
      </c>
      <c r="I3" s="9" t="s">
        <v>24</v>
      </c>
      <c r="J3" s="10">
        <v>44442.0</v>
      </c>
      <c r="K3" s="11" t="s">
        <v>19</v>
      </c>
      <c r="L3" s="8" t="s">
        <v>25</v>
      </c>
      <c r="M3" s="6" t="s">
        <v>21</v>
      </c>
    </row>
    <row r="4" ht="15.75" customHeight="1">
      <c r="A4" s="5">
        <v>830088.0</v>
      </c>
      <c r="B4" s="6" t="s">
        <v>13</v>
      </c>
      <c r="C4" s="7" t="str">
        <f t="shared" si="1"/>
        <v>2019</v>
      </c>
      <c r="D4" s="7" t="s">
        <v>22</v>
      </c>
      <c r="E4" s="7" t="s">
        <v>14</v>
      </c>
      <c r="F4" s="8" t="s">
        <v>26</v>
      </c>
      <c r="G4" s="8" t="s">
        <v>27</v>
      </c>
      <c r="H4" s="12" t="s">
        <v>28</v>
      </c>
      <c r="I4" s="9" t="s">
        <v>29</v>
      </c>
      <c r="J4" s="10">
        <v>44448.0</v>
      </c>
      <c r="K4" s="11" t="s">
        <v>19</v>
      </c>
      <c r="L4" s="8" t="s">
        <v>30</v>
      </c>
      <c r="M4" s="6" t="s">
        <v>31</v>
      </c>
    </row>
    <row r="5" ht="15.75" customHeight="1">
      <c r="A5" s="5">
        <v>830092.0</v>
      </c>
      <c r="B5" s="6" t="s">
        <v>13</v>
      </c>
      <c r="C5" s="7" t="str">
        <f t="shared" si="1"/>
        <v>2019</v>
      </c>
      <c r="D5" s="7" t="s">
        <v>32</v>
      </c>
      <c r="E5" s="7" t="s">
        <v>14</v>
      </c>
      <c r="F5" s="8" t="s">
        <v>33</v>
      </c>
      <c r="G5" s="8" t="s">
        <v>34</v>
      </c>
      <c r="H5" s="6" t="s">
        <v>17</v>
      </c>
      <c r="I5" s="9" t="s">
        <v>35</v>
      </c>
      <c r="J5" s="10"/>
      <c r="K5" s="11" t="s">
        <v>19</v>
      </c>
      <c r="L5" s="8" t="s">
        <v>36</v>
      </c>
      <c r="M5" s="6" t="s">
        <v>21</v>
      </c>
    </row>
    <row r="6" ht="15.75" customHeight="1">
      <c r="A6" s="5">
        <v>830098.0</v>
      </c>
      <c r="B6" s="6" t="s">
        <v>37</v>
      </c>
      <c r="C6" s="7" t="str">
        <f t="shared" si="1"/>
        <v>2019</v>
      </c>
      <c r="D6" s="7" t="s">
        <v>14</v>
      </c>
      <c r="E6" s="7" t="s">
        <v>14</v>
      </c>
      <c r="F6" s="8" t="s">
        <v>38</v>
      </c>
      <c r="G6" s="8" t="s">
        <v>39</v>
      </c>
      <c r="H6" s="12" t="s">
        <v>40</v>
      </c>
      <c r="I6" s="8" t="s">
        <v>41</v>
      </c>
      <c r="J6" s="10">
        <v>44442.0</v>
      </c>
      <c r="K6" s="11" t="s">
        <v>19</v>
      </c>
      <c r="L6" s="13" t="s">
        <v>42</v>
      </c>
      <c r="M6" s="6" t="s">
        <v>21</v>
      </c>
    </row>
    <row r="7" ht="15.75" customHeight="1">
      <c r="A7" s="5">
        <v>830099.0</v>
      </c>
      <c r="B7" s="6" t="s">
        <v>37</v>
      </c>
      <c r="C7" s="7" t="str">
        <f t="shared" si="1"/>
        <v>2019</v>
      </c>
      <c r="D7" s="7" t="s">
        <v>22</v>
      </c>
      <c r="E7" s="7" t="s">
        <v>14</v>
      </c>
      <c r="F7" s="8" t="s">
        <v>43</v>
      </c>
      <c r="G7" s="8" t="s">
        <v>44</v>
      </c>
      <c r="H7" s="12" t="s">
        <v>40</v>
      </c>
      <c r="I7" s="8" t="s">
        <v>45</v>
      </c>
      <c r="J7" s="10">
        <v>44442.0</v>
      </c>
      <c r="K7" s="11" t="s">
        <v>19</v>
      </c>
      <c r="L7" s="13" t="s">
        <v>46</v>
      </c>
      <c r="M7" s="6" t="s">
        <v>47</v>
      </c>
    </row>
    <row r="8" ht="15.75" customHeight="1">
      <c r="A8" s="5">
        <v>830100.0</v>
      </c>
      <c r="B8" s="6" t="s">
        <v>37</v>
      </c>
      <c r="C8" s="7" t="str">
        <f t="shared" si="1"/>
        <v>2019</v>
      </c>
      <c r="D8" s="7" t="s">
        <v>32</v>
      </c>
      <c r="E8" s="7" t="s">
        <v>14</v>
      </c>
      <c r="F8" s="8" t="s">
        <v>48</v>
      </c>
      <c r="G8" s="8" t="s">
        <v>49</v>
      </c>
      <c r="H8" s="12" t="s">
        <v>40</v>
      </c>
      <c r="I8" s="14" t="s">
        <v>50</v>
      </c>
      <c r="J8" s="10">
        <v>44442.0</v>
      </c>
      <c r="K8" s="11" t="s">
        <v>19</v>
      </c>
      <c r="L8" s="13" t="s">
        <v>51</v>
      </c>
      <c r="M8" s="6" t="s">
        <v>52</v>
      </c>
    </row>
    <row r="9" ht="15.75" customHeight="1">
      <c r="A9" s="5">
        <v>830102.0</v>
      </c>
      <c r="B9" s="6" t="s">
        <v>37</v>
      </c>
      <c r="C9" s="7" t="str">
        <f t="shared" si="1"/>
        <v>2019</v>
      </c>
      <c r="D9" s="7" t="s">
        <v>32</v>
      </c>
      <c r="E9" s="7" t="s">
        <v>22</v>
      </c>
      <c r="F9" s="8" t="s">
        <v>53</v>
      </c>
      <c r="G9" s="8" t="s">
        <v>54</v>
      </c>
      <c r="H9" s="12" t="s">
        <v>40</v>
      </c>
      <c r="I9" s="14" t="s">
        <v>55</v>
      </c>
      <c r="J9" s="10">
        <v>44442.0</v>
      </c>
      <c r="K9" s="11" t="s">
        <v>19</v>
      </c>
      <c r="L9" s="13" t="s">
        <v>56</v>
      </c>
      <c r="M9" s="6" t="s">
        <v>52</v>
      </c>
    </row>
    <row r="10" ht="15.75" customHeight="1">
      <c r="A10" s="5">
        <v>830104.0</v>
      </c>
      <c r="B10" s="6" t="s">
        <v>37</v>
      </c>
      <c r="C10" s="7" t="str">
        <f t="shared" si="1"/>
        <v>2019</v>
      </c>
      <c r="D10" s="7" t="s">
        <v>32</v>
      </c>
      <c r="E10" s="7" t="s">
        <v>32</v>
      </c>
      <c r="F10" s="8" t="s">
        <v>53</v>
      </c>
      <c r="G10" s="8" t="s">
        <v>57</v>
      </c>
      <c r="H10" s="12" t="s">
        <v>40</v>
      </c>
      <c r="I10" s="8" t="s">
        <v>58</v>
      </c>
      <c r="J10" s="10">
        <v>44442.0</v>
      </c>
      <c r="K10" s="11" t="s">
        <v>19</v>
      </c>
      <c r="L10" s="13" t="s">
        <v>59</v>
      </c>
      <c r="M10" s="6" t="s">
        <v>52</v>
      </c>
    </row>
    <row r="11" ht="15.75" customHeight="1">
      <c r="A11" s="5">
        <v>830106.0</v>
      </c>
      <c r="B11" s="6" t="s">
        <v>37</v>
      </c>
      <c r="C11" s="7" t="str">
        <f t="shared" si="1"/>
        <v>2019</v>
      </c>
      <c r="D11" s="7" t="s">
        <v>60</v>
      </c>
      <c r="E11" s="7" t="s">
        <v>14</v>
      </c>
      <c r="F11" s="8" t="s">
        <v>61</v>
      </c>
      <c r="G11" s="8" t="s">
        <v>62</v>
      </c>
      <c r="H11" s="12" t="s">
        <v>63</v>
      </c>
      <c r="I11" s="8" t="s">
        <v>64</v>
      </c>
      <c r="J11" s="10">
        <v>44442.0</v>
      </c>
      <c r="K11" s="11" t="s">
        <v>19</v>
      </c>
      <c r="L11" s="13" t="s">
        <v>65</v>
      </c>
      <c r="M11" s="6" t="s">
        <v>47</v>
      </c>
    </row>
    <row r="12" ht="15.75" customHeight="1">
      <c r="A12" s="5">
        <v>830107.0</v>
      </c>
      <c r="B12" s="6" t="s">
        <v>37</v>
      </c>
      <c r="C12" s="7" t="str">
        <f t="shared" si="1"/>
        <v>2019</v>
      </c>
      <c r="D12" s="7" t="s">
        <v>66</v>
      </c>
      <c r="E12" s="7" t="s">
        <v>14</v>
      </c>
      <c r="F12" s="8" t="s">
        <v>67</v>
      </c>
      <c r="G12" s="8" t="s">
        <v>68</v>
      </c>
      <c r="H12" s="12" t="s">
        <v>40</v>
      </c>
      <c r="I12" s="8" t="s">
        <v>69</v>
      </c>
      <c r="J12" s="10">
        <v>44442.0</v>
      </c>
      <c r="K12" s="11" t="s">
        <v>19</v>
      </c>
      <c r="L12" s="13" t="s">
        <v>70</v>
      </c>
      <c r="M12" s="6" t="s">
        <v>52</v>
      </c>
    </row>
    <row r="13" ht="15.75" customHeight="1">
      <c r="A13" s="5">
        <v>830110.0</v>
      </c>
      <c r="B13" s="6" t="s">
        <v>37</v>
      </c>
      <c r="C13" s="7" t="str">
        <f t="shared" si="1"/>
        <v>2019</v>
      </c>
      <c r="D13" s="7" t="s">
        <v>71</v>
      </c>
      <c r="E13" s="7" t="s">
        <v>14</v>
      </c>
      <c r="F13" s="8" t="s">
        <v>72</v>
      </c>
      <c r="G13" s="8" t="s">
        <v>73</v>
      </c>
      <c r="H13" s="12" t="s">
        <v>40</v>
      </c>
      <c r="I13" s="8" t="s">
        <v>74</v>
      </c>
      <c r="J13" s="10">
        <v>44442.0</v>
      </c>
      <c r="K13" s="11" t="s">
        <v>19</v>
      </c>
      <c r="L13" s="13" t="s">
        <v>75</v>
      </c>
      <c r="M13" s="6" t="s">
        <v>52</v>
      </c>
    </row>
    <row r="14" ht="15.75" customHeight="1">
      <c r="A14" s="5">
        <v>830112.0</v>
      </c>
      <c r="B14" s="6" t="s">
        <v>37</v>
      </c>
      <c r="C14" s="7" t="str">
        <f t="shared" si="1"/>
        <v>2019</v>
      </c>
      <c r="D14" s="7" t="s">
        <v>71</v>
      </c>
      <c r="E14" s="7" t="s">
        <v>22</v>
      </c>
      <c r="F14" s="8" t="s">
        <v>76</v>
      </c>
      <c r="G14" s="8" t="s">
        <v>77</v>
      </c>
      <c r="H14" s="12" t="s">
        <v>40</v>
      </c>
      <c r="I14" s="8" t="s">
        <v>78</v>
      </c>
      <c r="J14" s="10">
        <v>44442.0</v>
      </c>
      <c r="K14" s="11" t="s">
        <v>19</v>
      </c>
      <c r="L14" s="13" t="s">
        <v>79</v>
      </c>
      <c r="M14" s="6" t="s">
        <v>52</v>
      </c>
    </row>
    <row r="15" ht="15.75" customHeight="1">
      <c r="A15" s="5">
        <v>830114.0</v>
      </c>
      <c r="B15" s="6" t="s">
        <v>37</v>
      </c>
      <c r="C15" s="7" t="str">
        <f t="shared" si="1"/>
        <v>2019</v>
      </c>
      <c r="D15" s="7" t="s">
        <v>80</v>
      </c>
      <c r="E15" s="7" t="s">
        <v>14</v>
      </c>
      <c r="F15" s="8" t="s">
        <v>81</v>
      </c>
      <c r="G15" s="8" t="s">
        <v>82</v>
      </c>
      <c r="H15" s="12" t="s">
        <v>63</v>
      </c>
      <c r="I15" s="8" t="s">
        <v>83</v>
      </c>
      <c r="J15" s="10">
        <v>44442.0</v>
      </c>
      <c r="K15" s="11" t="s">
        <v>19</v>
      </c>
      <c r="L15" s="8" t="s">
        <v>84</v>
      </c>
      <c r="M15" s="6" t="s">
        <v>52</v>
      </c>
    </row>
    <row r="16" ht="15.75" customHeight="1">
      <c r="A16" s="5">
        <v>830115.0</v>
      </c>
      <c r="B16" s="6" t="s">
        <v>37</v>
      </c>
      <c r="C16" s="7" t="str">
        <f t="shared" si="1"/>
        <v>2019</v>
      </c>
      <c r="D16" s="7" t="s">
        <v>85</v>
      </c>
      <c r="E16" s="7" t="s">
        <v>14</v>
      </c>
      <c r="F16" s="8" t="s">
        <v>86</v>
      </c>
      <c r="G16" s="8" t="s">
        <v>87</v>
      </c>
      <c r="H16" s="12" t="s">
        <v>40</v>
      </c>
      <c r="I16" s="8" t="s">
        <v>88</v>
      </c>
      <c r="J16" s="10">
        <v>44442.0</v>
      </c>
      <c r="K16" s="11" t="s">
        <v>19</v>
      </c>
      <c r="L16" s="13" t="s">
        <v>89</v>
      </c>
      <c r="M16" s="6" t="s">
        <v>52</v>
      </c>
    </row>
    <row r="17" ht="15.75" customHeight="1">
      <c r="A17" s="5">
        <v>830118.0</v>
      </c>
      <c r="B17" s="6" t="s">
        <v>37</v>
      </c>
      <c r="C17" s="7" t="str">
        <f t="shared" si="1"/>
        <v>2019</v>
      </c>
      <c r="D17" s="7" t="s">
        <v>90</v>
      </c>
      <c r="E17" s="7" t="s">
        <v>14</v>
      </c>
      <c r="F17" s="8" t="s">
        <v>91</v>
      </c>
      <c r="G17" s="8" t="s">
        <v>92</v>
      </c>
      <c r="H17" s="12" t="s">
        <v>93</v>
      </c>
      <c r="I17" s="8" t="s">
        <v>94</v>
      </c>
      <c r="J17" s="10">
        <v>44438.0</v>
      </c>
      <c r="K17" s="11" t="s">
        <v>19</v>
      </c>
      <c r="L17" s="15" t="s">
        <v>95</v>
      </c>
      <c r="M17" s="6" t="s">
        <v>52</v>
      </c>
    </row>
    <row r="18" ht="15.75" customHeight="1">
      <c r="A18" s="5">
        <v>830119.0</v>
      </c>
      <c r="B18" s="6" t="s">
        <v>96</v>
      </c>
      <c r="C18" s="7" t="str">
        <f t="shared" si="1"/>
        <v>019 </v>
      </c>
      <c r="D18" s="7" t="s">
        <v>97</v>
      </c>
      <c r="E18" s="7" t="s">
        <v>14</v>
      </c>
      <c r="F18" s="8" t="s">
        <v>98</v>
      </c>
      <c r="G18" s="8" t="s">
        <v>99</v>
      </c>
      <c r="H18" s="12" t="s">
        <v>93</v>
      </c>
      <c r="I18" s="8" t="s">
        <v>100</v>
      </c>
      <c r="J18" s="10">
        <v>44434.0</v>
      </c>
      <c r="K18" s="11" t="s">
        <v>19</v>
      </c>
      <c r="L18" s="15" t="s">
        <v>101</v>
      </c>
      <c r="M18" s="6" t="s">
        <v>52</v>
      </c>
    </row>
    <row r="19" ht="15.75" customHeight="1">
      <c r="A19" s="5">
        <v>830121.0</v>
      </c>
      <c r="B19" s="6" t="s">
        <v>37</v>
      </c>
      <c r="C19" s="7" t="str">
        <f t="shared" si="1"/>
        <v>2019</v>
      </c>
      <c r="D19" s="7" t="s">
        <v>102</v>
      </c>
      <c r="E19" s="7" t="s">
        <v>14</v>
      </c>
      <c r="F19" s="8" t="s">
        <v>103</v>
      </c>
      <c r="G19" s="8" t="s">
        <v>104</v>
      </c>
      <c r="H19" s="12" t="s">
        <v>93</v>
      </c>
      <c r="I19" s="8" t="s">
        <v>105</v>
      </c>
      <c r="J19" s="10">
        <v>44332.0</v>
      </c>
      <c r="K19" s="11" t="s">
        <v>19</v>
      </c>
      <c r="L19" s="15" t="s">
        <v>106</v>
      </c>
      <c r="M19" s="6" t="s">
        <v>52</v>
      </c>
    </row>
    <row r="20" ht="15.75" customHeight="1">
      <c r="A20" s="5">
        <v>830124.0</v>
      </c>
      <c r="B20" s="6" t="s">
        <v>37</v>
      </c>
      <c r="C20" s="7" t="str">
        <f t="shared" si="1"/>
        <v>2019</v>
      </c>
      <c r="D20" s="7" t="s">
        <v>107</v>
      </c>
      <c r="E20" s="7" t="s">
        <v>14</v>
      </c>
      <c r="F20" s="8" t="s">
        <v>108</v>
      </c>
      <c r="G20" s="8" t="s">
        <v>109</v>
      </c>
      <c r="H20" s="12" t="s">
        <v>93</v>
      </c>
      <c r="I20" s="8" t="s">
        <v>110</v>
      </c>
      <c r="J20" s="10">
        <v>44434.0</v>
      </c>
      <c r="K20" s="11" t="s">
        <v>19</v>
      </c>
      <c r="L20" s="8" t="s">
        <v>111</v>
      </c>
      <c r="M20" s="6" t="s">
        <v>52</v>
      </c>
    </row>
    <row r="21" ht="15.75" customHeight="1">
      <c r="A21" s="5">
        <v>830125.0</v>
      </c>
      <c r="B21" s="6" t="s">
        <v>37</v>
      </c>
      <c r="C21" s="7" t="str">
        <f t="shared" si="1"/>
        <v>2019</v>
      </c>
      <c r="D21" s="7" t="s">
        <v>107</v>
      </c>
      <c r="E21" s="7" t="s">
        <v>22</v>
      </c>
      <c r="F21" s="8" t="s">
        <v>108</v>
      </c>
      <c r="G21" s="8" t="s">
        <v>112</v>
      </c>
      <c r="H21" s="12" t="s">
        <v>93</v>
      </c>
      <c r="I21" s="8" t="s">
        <v>100</v>
      </c>
      <c r="J21" s="10">
        <v>44434.0</v>
      </c>
      <c r="K21" s="11" t="s">
        <v>19</v>
      </c>
      <c r="L21" s="8" t="s">
        <v>111</v>
      </c>
      <c r="M21" s="6" t="s">
        <v>52</v>
      </c>
    </row>
    <row r="22" ht="15.75" customHeight="1">
      <c r="A22" s="16">
        <v>830174.0</v>
      </c>
      <c r="B22" s="6" t="s">
        <v>113</v>
      </c>
      <c r="C22" s="7" t="str">
        <f t="shared" si="1"/>
        <v>2019</v>
      </c>
      <c r="D22" s="7" t="s">
        <v>22</v>
      </c>
      <c r="E22" s="7" t="s">
        <v>14</v>
      </c>
      <c r="F22" s="8" t="s">
        <v>114</v>
      </c>
      <c r="G22" s="8" t="s">
        <v>115</v>
      </c>
      <c r="H22" s="12" t="s">
        <v>116</v>
      </c>
      <c r="I22" s="8" t="s">
        <v>117</v>
      </c>
      <c r="J22" s="10">
        <v>44326.0</v>
      </c>
      <c r="K22" s="11" t="s">
        <v>19</v>
      </c>
      <c r="L22" s="8" t="s">
        <v>118</v>
      </c>
      <c r="M22" s="6" t="s">
        <v>47</v>
      </c>
    </row>
    <row r="23" ht="15.75" customHeight="1">
      <c r="A23" s="5">
        <v>830197.0</v>
      </c>
      <c r="B23" s="6" t="s">
        <v>119</v>
      </c>
      <c r="C23" s="7" t="str">
        <f t="shared" si="1"/>
        <v>2019</v>
      </c>
      <c r="D23" s="7" t="s">
        <v>32</v>
      </c>
      <c r="E23" s="7" t="s">
        <v>22</v>
      </c>
      <c r="F23" s="8" t="s">
        <v>120</v>
      </c>
      <c r="G23" s="8" t="s">
        <v>121</v>
      </c>
      <c r="H23" s="12" t="s">
        <v>28</v>
      </c>
      <c r="I23" s="8" t="s">
        <v>122</v>
      </c>
      <c r="J23" s="17"/>
      <c r="K23" s="18" t="s">
        <v>19</v>
      </c>
      <c r="L23" s="19" t="s">
        <v>36</v>
      </c>
      <c r="M23" s="6" t="s">
        <v>21</v>
      </c>
    </row>
    <row r="24" ht="15.75" customHeight="1">
      <c r="A24" s="5">
        <v>830667.0</v>
      </c>
      <c r="B24" s="6" t="s">
        <v>123</v>
      </c>
      <c r="C24" s="7" t="str">
        <f t="shared" si="1"/>
        <v>2016</v>
      </c>
      <c r="D24" s="7" t="s">
        <v>85</v>
      </c>
      <c r="E24" s="7" t="s">
        <v>14</v>
      </c>
      <c r="F24" s="8" t="s">
        <v>124</v>
      </c>
      <c r="G24" s="8" t="s">
        <v>125</v>
      </c>
      <c r="H24" s="6" t="s">
        <v>126</v>
      </c>
      <c r="I24" s="8" t="s">
        <v>127</v>
      </c>
      <c r="J24" s="10">
        <v>44438.0</v>
      </c>
      <c r="K24" s="11" t="s">
        <v>19</v>
      </c>
      <c r="L24" s="19" t="s">
        <v>128</v>
      </c>
      <c r="M24" s="6" t="s">
        <v>21</v>
      </c>
    </row>
    <row r="25" ht="15.75" customHeight="1">
      <c r="A25" s="5">
        <v>830627.0</v>
      </c>
      <c r="B25" s="6" t="s">
        <v>123</v>
      </c>
      <c r="C25" s="7" t="str">
        <f t="shared" si="1"/>
        <v>2016</v>
      </c>
      <c r="D25" s="7" t="s">
        <v>14</v>
      </c>
      <c r="E25" s="7" t="s">
        <v>71</v>
      </c>
      <c r="F25" s="8" t="s">
        <v>129</v>
      </c>
      <c r="G25" s="8" t="s">
        <v>130</v>
      </c>
      <c r="H25" s="6" t="s">
        <v>28</v>
      </c>
      <c r="I25" s="8" t="s">
        <v>122</v>
      </c>
      <c r="J25" s="10"/>
      <c r="K25" s="11" t="s">
        <v>19</v>
      </c>
      <c r="L25" s="19" t="s">
        <v>131</v>
      </c>
      <c r="M25" s="6" t="s">
        <v>21</v>
      </c>
    </row>
    <row r="26" ht="15.75" customHeight="1">
      <c r="A26" s="5">
        <v>830671.0</v>
      </c>
      <c r="B26" s="6" t="s">
        <v>123</v>
      </c>
      <c r="C26" s="7" t="str">
        <f t="shared" si="1"/>
        <v>2016</v>
      </c>
      <c r="D26" s="7" t="s">
        <v>90</v>
      </c>
      <c r="E26" s="7" t="s">
        <v>14</v>
      </c>
      <c r="F26" s="8" t="s">
        <v>132</v>
      </c>
      <c r="G26" s="8" t="s">
        <v>133</v>
      </c>
      <c r="H26" s="6" t="s">
        <v>126</v>
      </c>
      <c r="I26" s="8" t="s">
        <v>134</v>
      </c>
      <c r="J26" s="10">
        <v>44438.0</v>
      </c>
      <c r="K26" s="11" t="s">
        <v>19</v>
      </c>
      <c r="L26" s="19" t="s">
        <v>135</v>
      </c>
      <c r="M26" s="6" t="s">
        <v>47</v>
      </c>
    </row>
    <row r="27" ht="15.75" customHeight="1">
      <c r="A27" s="5">
        <v>830672.0</v>
      </c>
      <c r="B27" s="6" t="s">
        <v>123</v>
      </c>
      <c r="C27" s="7" t="str">
        <f t="shared" si="1"/>
        <v>2016</v>
      </c>
      <c r="D27" s="7" t="s">
        <v>90</v>
      </c>
      <c r="E27" s="7" t="s">
        <v>22</v>
      </c>
      <c r="F27" s="8" t="s">
        <v>132</v>
      </c>
      <c r="G27" s="8" t="s">
        <v>136</v>
      </c>
      <c r="H27" s="6" t="s">
        <v>126</v>
      </c>
      <c r="I27" s="8" t="s">
        <v>137</v>
      </c>
      <c r="J27" s="10">
        <v>44438.0</v>
      </c>
      <c r="K27" s="11" t="s">
        <v>19</v>
      </c>
      <c r="L27" s="8" t="s">
        <v>138</v>
      </c>
      <c r="M27" s="6" t="s">
        <v>47</v>
      </c>
    </row>
    <row r="28" ht="15.75" customHeight="1">
      <c r="A28" s="5">
        <v>830674.0</v>
      </c>
      <c r="B28" s="6" t="s">
        <v>123</v>
      </c>
      <c r="C28" s="7" t="str">
        <f t="shared" si="1"/>
        <v>2016</v>
      </c>
      <c r="D28" s="7" t="s">
        <v>90</v>
      </c>
      <c r="E28" s="7" t="s">
        <v>32</v>
      </c>
      <c r="F28" s="8" t="s">
        <v>132</v>
      </c>
      <c r="G28" s="8" t="s">
        <v>139</v>
      </c>
      <c r="H28" s="6" t="s">
        <v>126</v>
      </c>
      <c r="I28" s="8" t="s">
        <v>140</v>
      </c>
      <c r="J28" s="10">
        <v>44439.0</v>
      </c>
      <c r="K28" s="11" t="s">
        <v>19</v>
      </c>
      <c r="L28" s="19" t="s">
        <v>141</v>
      </c>
      <c r="M28" s="6" t="s">
        <v>47</v>
      </c>
    </row>
    <row r="29" ht="15.75" customHeight="1">
      <c r="A29" s="5">
        <v>830681.0</v>
      </c>
      <c r="B29" s="6" t="s">
        <v>123</v>
      </c>
      <c r="C29" s="7" t="str">
        <f t="shared" si="1"/>
        <v>2016</v>
      </c>
      <c r="D29" s="7" t="s">
        <v>97</v>
      </c>
      <c r="E29" s="7" t="s">
        <v>14</v>
      </c>
      <c r="F29" s="8" t="s">
        <v>142</v>
      </c>
      <c r="G29" s="8" t="s">
        <v>143</v>
      </c>
      <c r="H29" s="6" t="s">
        <v>126</v>
      </c>
      <c r="I29" s="8" t="s">
        <v>144</v>
      </c>
      <c r="J29" s="10">
        <v>44439.0</v>
      </c>
      <c r="K29" s="11" t="s">
        <v>19</v>
      </c>
      <c r="L29" s="19" t="s">
        <v>145</v>
      </c>
      <c r="M29" s="6" t="s">
        <v>21</v>
      </c>
    </row>
    <row r="30" ht="15.75" customHeight="1">
      <c r="A30" s="5">
        <v>830684.0</v>
      </c>
      <c r="B30" s="6" t="s">
        <v>123</v>
      </c>
      <c r="C30" s="7" t="str">
        <f t="shared" si="1"/>
        <v>2016</v>
      </c>
      <c r="D30" s="7" t="s">
        <v>97</v>
      </c>
      <c r="E30" s="7" t="s">
        <v>32</v>
      </c>
      <c r="F30" s="8" t="s">
        <v>142</v>
      </c>
      <c r="G30" s="8" t="s">
        <v>146</v>
      </c>
      <c r="H30" s="6" t="s">
        <v>126</v>
      </c>
      <c r="I30" s="8" t="s">
        <v>147</v>
      </c>
      <c r="J30" s="10">
        <v>44438.0</v>
      </c>
      <c r="K30" s="11" t="s">
        <v>19</v>
      </c>
      <c r="L30" s="19" t="s">
        <v>148</v>
      </c>
      <c r="M30" s="6" t="s">
        <v>31</v>
      </c>
    </row>
    <row r="31" ht="15.75" customHeight="1">
      <c r="A31" s="5">
        <v>830685.0</v>
      </c>
      <c r="B31" s="6" t="s">
        <v>123</v>
      </c>
      <c r="C31" s="7" t="str">
        <f t="shared" si="1"/>
        <v>2016</v>
      </c>
      <c r="D31" s="7" t="s">
        <v>102</v>
      </c>
      <c r="E31" s="7" t="s">
        <v>14</v>
      </c>
      <c r="F31" s="8" t="s">
        <v>149</v>
      </c>
      <c r="G31" s="8" t="s">
        <v>150</v>
      </c>
      <c r="H31" s="6" t="s">
        <v>126</v>
      </c>
      <c r="I31" s="8" t="s">
        <v>151</v>
      </c>
      <c r="J31" s="10">
        <v>44438.0</v>
      </c>
      <c r="K31" s="11" t="s">
        <v>19</v>
      </c>
      <c r="L31" s="19" t="s">
        <v>152</v>
      </c>
      <c r="M31" s="6" t="s">
        <v>153</v>
      </c>
    </row>
    <row r="32" ht="15.75" customHeight="1">
      <c r="A32" s="5">
        <v>830686.0</v>
      </c>
      <c r="B32" s="6" t="s">
        <v>123</v>
      </c>
      <c r="C32" s="7" t="str">
        <f t="shared" si="1"/>
        <v>2016</v>
      </c>
      <c r="D32" s="7" t="s">
        <v>102</v>
      </c>
      <c r="E32" s="7" t="s">
        <v>22</v>
      </c>
      <c r="F32" s="8" t="s">
        <v>149</v>
      </c>
      <c r="G32" s="8" t="s">
        <v>154</v>
      </c>
      <c r="H32" s="6" t="s">
        <v>126</v>
      </c>
      <c r="I32" s="8" t="s">
        <v>155</v>
      </c>
      <c r="J32" s="10">
        <v>44438.0</v>
      </c>
      <c r="K32" s="11" t="s">
        <v>19</v>
      </c>
      <c r="L32" s="19" t="s">
        <v>156</v>
      </c>
      <c r="M32" s="6" t="s">
        <v>47</v>
      </c>
    </row>
    <row r="33" ht="15.75" customHeight="1">
      <c r="A33" s="5">
        <v>830687.0</v>
      </c>
      <c r="B33" s="6" t="s">
        <v>123</v>
      </c>
      <c r="C33" s="7" t="str">
        <f t="shared" si="1"/>
        <v>2016</v>
      </c>
      <c r="D33" s="7" t="s">
        <v>107</v>
      </c>
      <c r="E33" s="7" t="s">
        <v>14</v>
      </c>
      <c r="F33" s="8" t="s">
        <v>157</v>
      </c>
      <c r="G33" s="8" t="s">
        <v>158</v>
      </c>
      <c r="H33" s="6" t="s">
        <v>126</v>
      </c>
      <c r="I33" s="8" t="s">
        <v>159</v>
      </c>
      <c r="J33" s="10">
        <v>44439.0</v>
      </c>
      <c r="K33" s="11" t="s">
        <v>19</v>
      </c>
      <c r="L33" s="19" t="s">
        <v>160</v>
      </c>
      <c r="M33" s="6" t="s">
        <v>21</v>
      </c>
    </row>
    <row r="34" ht="15.75" customHeight="1">
      <c r="A34" s="5">
        <v>830695.0</v>
      </c>
      <c r="B34" s="6" t="s">
        <v>123</v>
      </c>
      <c r="C34" s="7" t="str">
        <f t="shared" si="1"/>
        <v>2016</v>
      </c>
      <c r="D34" s="7" t="s">
        <v>161</v>
      </c>
      <c r="E34" s="7" t="s">
        <v>32</v>
      </c>
      <c r="F34" s="8" t="s">
        <v>162</v>
      </c>
      <c r="G34" s="8" t="s">
        <v>163</v>
      </c>
      <c r="H34" s="6" t="s">
        <v>126</v>
      </c>
      <c r="I34" s="8" t="s">
        <v>164</v>
      </c>
      <c r="J34" s="10">
        <v>44439.0</v>
      </c>
      <c r="K34" s="11" t="s">
        <v>19</v>
      </c>
      <c r="L34" s="19" t="s">
        <v>165</v>
      </c>
      <c r="M34" s="6" t="s">
        <v>47</v>
      </c>
    </row>
    <row r="35" ht="15.75" customHeight="1">
      <c r="A35" s="5">
        <v>830669.0</v>
      </c>
      <c r="B35" s="6" t="s">
        <v>123</v>
      </c>
      <c r="C35" s="7" t="str">
        <f t="shared" si="1"/>
        <v>2016</v>
      </c>
      <c r="D35" s="7" t="s">
        <v>85</v>
      </c>
      <c r="E35" s="7" t="s">
        <v>22</v>
      </c>
      <c r="F35" s="8" t="s">
        <v>124</v>
      </c>
      <c r="G35" s="8" t="s">
        <v>166</v>
      </c>
      <c r="H35" s="6" t="s">
        <v>126</v>
      </c>
      <c r="I35" s="8" t="s">
        <v>167</v>
      </c>
      <c r="J35" s="10">
        <v>44440.0</v>
      </c>
      <c r="K35" s="11" t="s">
        <v>19</v>
      </c>
      <c r="L35" s="19" t="s">
        <v>168</v>
      </c>
      <c r="M35" s="6" t="s">
        <v>21</v>
      </c>
    </row>
    <row r="36" ht="15.75" customHeight="1">
      <c r="A36" s="5">
        <v>830782.0</v>
      </c>
      <c r="B36" s="6" t="s">
        <v>169</v>
      </c>
      <c r="C36" s="7" t="str">
        <f t="shared" si="1"/>
        <v>2016</v>
      </c>
      <c r="D36" s="7" t="s">
        <v>14</v>
      </c>
      <c r="E36" s="7" t="s">
        <v>14</v>
      </c>
      <c r="F36" s="8" t="s">
        <v>170</v>
      </c>
      <c r="G36" s="8" t="s">
        <v>171</v>
      </c>
      <c r="H36" s="6" t="s">
        <v>28</v>
      </c>
      <c r="I36" s="8" t="s">
        <v>122</v>
      </c>
      <c r="J36" s="10"/>
      <c r="K36" s="6" t="s">
        <v>19</v>
      </c>
      <c r="L36" s="19" t="s">
        <v>36</v>
      </c>
      <c r="M36" s="6" t="s">
        <v>21</v>
      </c>
    </row>
    <row r="37" ht="15.75" customHeight="1">
      <c r="A37" s="5">
        <v>830784.0</v>
      </c>
      <c r="B37" s="6" t="s">
        <v>169</v>
      </c>
      <c r="C37" s="7" t="str">
        <f t="shared" si="1"/>
        <v>2016</v>
      </c>
      <c r="D37" s="7" t="s">
        <v>14</v>
      </c>
      <c r="E37" s="7" t="s">
        <v>22</v>
      </c>
      <c r="F37" s="8" t="s">
        <v>170</v>
      </c>
      <c r="G37" s="8" t="s">
        <v>172</v>
      </c>
      <c r="H37" s="6" t="s">
        <v>28</v>
      </c>
      <c r="I37" s="8" t="s">
        <v>122</v>
      </c>
      <c r="J37" s="10"/>
      <c r="K37" s="6" t="s">
        <v>19</v>
      </c>
      <c r="L37" s="19" t="s">
        <v>36</v>
      </c>
      <c r="M37" s="6" t="s">
        <v>21</v>
      </c>
    </row>
    <row r="38" ht="15.75" customHeight="1">
      <c r="A38" s="5">
        <v>830200.0</v>
      </c>
      <c r="B38" s="6" t="s">
        <v>173</v>
      </c>
      <c r="C38" s="7" t="str">
        <f t="shared" si="1"/>
        <v>2019</v>
      </c>
      <c r="D38" s="7" t="s">
        <v>14</v>
      </c>
      <c r="E38" s="7" t="s">
        <v>14</v>
      </c>
      <c r="F38" s="8" t="s">
        <v>174</v>
      </c>
      <c r="G38" s="8" t="s">
        <v>175</v>
      </c>
      <c r="H38" s="12" t="s">
        <v>176</v>
      </c>
      <c r="I38" s="8" t="s">
        <v>177</v>
      </c>
      <c r="J38" s="10">
        <v>44435.0</v>
      </c>
      <c r="K38" s="18" t="s">
        <v>19</v>
      </c>
      <c r="L38" s="8" t="s">
        <v>178</v>
      </c>
      <c r="M38" s="6" t="s">
        <v>52</v>
      </c>
    </row>
    <row r="39" ht="96.75" customHeight="1">
      <c r="A39" s="5">
        <v>830785.0</v>
      </c>
      <c r="B39" s="6" t="s">
        <v>169</v>
      </c>
      <c r="C39" s="7" t="str">
        <f t="shared" si="1"/>
        <v>2016</v>
      </c>
      <c r="D39" s="7" t="s">
        <v>14</v>
      </c>
      <c r="E39" s="7" t="s">
        <v>32</v>
      </c>
      <c r="F39" s="8" t="s">
        <v>170</v>
      </c>
      <c r="G39" s="8" t="s">
        <v>179</v>
      </c>
      <c r="H39" s="6" t="s">
        <v>28</v>
      </c>
      <c r="I39" s="8" t="s">
        <v>180</v>
      </c>
      <c r="J39" s="10">
        <v>44432.0</v>
      </c>
      <c r="K39" s="6" t="s">
        <v>19</v>
      </c>
      <c r="L39" s="19" t="s">
        <v>181</v>
      </c>
      <c r="M39" s="6" t="s">
        <v>47</v>
      </c>
    </row>
    <row r="40" ht="15.75" customHeight="1">
      <c r="A40" s="5">
        <v>830205.0</v>
      </c>
      <c r="B40" s="6" t="s">
        <v>173</v>
      </c>
      <c r="C40" s="7" t="str">
        <f t="shared" si="1"/>
        <v>2019</v>
      </c>
      <c r="D40" s="7" t="s">
        <v>14</v>
      </c>
      <c r="E40" s="7" t="s">
        <v>22</v>
      </c>
      <c r="F40" s="8" t="s">
        <v>174</v>
      </c>
      <c r="G40" s="8" t="s">
        <v>182</v>
      </c>
      <c r="H40" s="12" t="s">
        <v>176</v>
      </c>
      <c r="I40" s="8" t="s">
        <v>183</v>
      </c>
      <c r="J40" s="10">
        <v>44435.0</v>
      </c>
      <c r="K40" s="11" t="s">
        <v>19</v>
      </c>
      <c r="L40" s="15" t="s">
        <v>184</v>
      </c>
      <c r="M40" s="6" t="s">
        <v>52</v>
      </c>
    </row>
    <row r="41" ht="15.75" customHeight="1">
      <c r="A41" s="5">
        <v>830206.0</v>
      </c>
      <c r="B41" s="6" t="s">
        <v>173</v>
      </c>
      <c r="C41" s="7" t="str">
        <f t="shared" si="1"/>
        <v>2019</v>
      </c>
      <c r="D41" s="7" t="s">
        <v>14</v>
      </c>
      <c r="E41" s="7" t="s">
        <v>32</v>
      </c>
      <c r="F41" s="8" t="s">
        <v>174</v>
      </c>
      <c r="G41" s="8" t="s">
        <v>185</v>
      </c>
      <c r="H41" s="12" t="s">
        <v>176</v>
      </c>
      <c r="I41" s="8" t="s">
        <v>186</v>
      </c>
      <c r="J41" s="10">
        <v>44435.0</v>
      </c>
      <c r="K41" s="11" t="s">
        <v>19</v>
      </c>
      <c r="L41" s="8" t="s">
        <v>187</v>
      </c>
      <c r="M41" s="6" t="s">
        <v>52</v>
      </c>
    </row>
    <row r="42" ht="15.75" hidden="1" customHeight="1">
      <c r="A42" s="5">
        <v>831953.0</v>
      </c>
      <c r="B42" s="20" t="s">
        <v>188</v>
      </c>
      <c r="C42" s="7" t="str">
        <f t="shared" si="1"/>
        <v>2011</v>
      </c>
      <c r="D42" s="21" t="s">
        <v>189</v>
      </c>
      <c r="E42" s="21" t="s">
        <v>190</v>
      </c>
      <c r="F42" s="19" t="s">
        <v>191</v>
      </c>
      <c r="G42" s="19" t="s">
        <v>192</v>
      </c>
      <c r="H42" s="20" t="s">
        <v>193</v>
      </c>
      <c r="I42" s="19" t="s">
        <v>194</v>
      </c>
      <c r="J42" s="22">
        <v>42929.0</v>
      </c>
      <c r="K42" s="23" t="s">
        <v>19</v>
      </c>
      <c r="L42" s="19" t="s">
        <v>195</v>
      </c>
      <c r="M42" s="20" t="s">
        <v>196</v>
      </c>
    </row>
    <row r="43" ht="15.75" customHeight="1">
      <c r="A43" s="5">
        <v>830208.0</v>
      </c>
      <c r="B43" s="6" t="s">
        <v>173</v>
      </c>
      <c r="C43" s="7" t="str">
        <f t="shared" si="1"/>
        <v>2019</v>
      </c>
      <c r="D43" s="7" t="s">
        <v>22</v>
      </c>
      <c r="E43" s="7" t="s">
        <v>14</v>
      </c>
      <c r="F43" s="8" t="s">
        <v>197</v>
      </c>
      <c r="G43" s="8" t="s">
        <v>198</v>
      </c>
      <c r="H43" s="12" t="s">
        <v>176</v>
      </c>
      <c r="I43" s="8" t="s">
        <v>199</v>
      </c>
      <c r="J43" s="10">
        <v>44117.0</v>
      </c>
      <c r="K43" s="11" t="s">
        <v>19</v>
      </c>
      <c r="L43" s="8" t="s">
        <v>200</v>
      </c>
      <c r="M43" s="6" t="s">
        <v>52</v>
      </c>
    </row>
    <row r="44" ht="15.75" customHeight="1">
      <c r="A44" s="5">
        <v>830209.0</v>
      </c>
      <c r="B44" s="6" t="s">
        <v>173</v>
      </c>
      <c r="C44" s="7" t="str">
        <f t="shared" si="1"/>
        <v>2019</v>
      </c>
      <c r="D44" s="7" t="s">
        <v>22</v>
      </c>
      <c r="E44" s="7" t="s">
        <v>22</v>
      </c>
      <c r="F44" s="8" t="s">
        <v>197</v>
      </c>
      <c r="G44" s="8" t="s">
        <v>201</v>
      </c>
      <c r="H44" s="12" t="s">
        <v>176</v>
      </c>
      <c r="I44" s="8" t="s">
        <v>202</v>
      </c>
      <c r="J44" s="10">
        <v>44117.0</v>
      </c>
      <c r="K44" s="11" t="s">
        <v>19</v>
      </c>
      <c r="L44" s="8" t="s">
        <v>200</v>
      </c>
      <c r="M44" s="6" t="s">
        <v>52</v>
      </c>
    </row>
    <row r="45" ht="15.75" customHeight="1">
      <c r="A45" s="5">
        <v>830224.0</v>
      </c>
      <c r="B45" s="6" t="s">
        <v>173</v>
      </c>
      <c r="C45" s="7" t="str">
        <f t="shared" si="1"/>
        <v>2019</v>
      </c>
      <c r="D45" s="7" t="s">
        <v>22</v>
      </c>
      <c r="E45" s="7" t="s">
        <v>32</v>
      </c>
      <c r="F45" s="8" t="s">
        <v>197</v>
      </c>
      <c r="G45" s="8" t="s">
        <v>203</v>
      </c>
      <c r="H45" s="12" t="s">
        <v>176</v>
      </c>
      <c r="I45" s="8" t="s">
        <v>204</v>
      </c>
      <c r="J45" s="10">
        <v>44117.0</v>
      </c>
      <c r="K45" s="11" t="s">
        <v>19</v>
      </c>
      <c r="L45" s="8" t="s">
        <v>200</v>
      </c>
      <c r="M45" s="6" t="s">
        <v>52</v>
      </c>
    </row>
    <row r="46" ht="15.75" customHeight="1">
      <c r="A46" s="5">
        <v>830226.0</v>
      </c>
      <c r="B46" s="6" t="s">
        <v>173</v>
      </c>
      <c r="C46" s="7" t="str">
        <f t="shared" si="1"/>
        <v>2019</v>
      </c>
      <c r="D46" s="7" t="s">
        <v>32</v>
      </c>
      <c r="E46" s="7" t="s">
        <v>14</v>
      </c>
      <c r="F46" s="8" t="s">
        <v>205</v>
      </c>
      <c r="G46" s="8" t="s">
        <v>206</v>
      </c>
      <c r="H46" s="12" t="s">
        <v>176</v>
      </c>
      <c r="I46" s="8" t="s">
        <v>207</v>
      </c>
      <c r="J46" s="10">
        <v>44117.0</v>
      </c>
      <c r="K46" s="11" t="s">
        <v>19</v>
      </c>
      <c r="L46" s="8" t="s">
        <v>200</v>
      </c>
      <c r="M46" s="6" t="s">
        <v>52</v>
      </c>
    </row>
    <row r="47" ht="15.75" customHeight="1">
      <c r="A47" s="5">
        <v>830228.0</v>
      </c>
      <c r="B47" s="6" t="s">
        <v>173</v>
      </c>
      <c r="C47" s="7" t="str">
        <f t="shared" si="1"/>
        <v>2019</v>
      </c>
      <c r="D47" s="7" t="s">
        <v>32</v>
      </c>
      <c r="E47" s="7" t="s">
        <v>22</v>
      </c>
      <c r="F47" s="8" t="s">
        <v>205</v>
      </c>
      <c r="G47" s="8" t="s">
        <v>208</v>
      </c>
      <c r="H47" s="12" t="s">
        <v>176</v>
      </c>
      <c r="I47" s="8" t="s">
        <v>209</v>
      </c>
      <c r="J47" s="10">
        <v>44117.0</v>
      </c>
      <c r="K47" s="11" t="s">
        <v>19</v>
      </c>
      <c r="L47" s="8" t="s">
        <v>200</v>
      </c>
      <c r="M47" s="6" t="s">
        <v>52</v>
      </c>
    </row>
    <row r="48" ht="15.75" customHeight="1">
      <c r="A48" s="5">
        <v>830230.0</v>
      </c>
      <c r="B48" s="6" t="s">
        <v>173</v>
      </c>
      <c r="C48" s="7" t="str">
        <f t="shared" si="1"/>
        <v>2019</v>
      </c>
      <c r="D48" s="7" t="s">
        <v>32</v>
      </c>
      <c r="E48" s="7" t="s">
        <v>32</v>
      </c>
      <c r="F48" s="8" t="s">
        <v>205</v>
      </c>
      <c r="G48" s="8" t="s">
        <v>210</v>
      </c>
      <c r="H48" s="12" t="s">
        <v>176</v>
      </c>
      <c r="I48" s="8" t="s">
        <v>211</v>
      </c>
      <c r="J48" s="10">
        <v>44117.0</v>
      </c>
      <c r="K48" s="11" t="s">
        <v>19</v>
      </c>
      <c r="L48" s="8" t="s">
        <v>200</v>
      </c>
      <c r="M48" s="6" t="s">
        <v>52</v>
      </c>
    </row>
    <row r="49" ht="15.75" customHeight="1">
      <c r="A49" s="5">
        <v>830474.0</v>
      </c>
      <c r="B49" s="6" t="s">
        <v>212</v>
      </c>
      <c r="C49" s="7" t="str">
        <f t="shared" si="1"/>
        <v>2016</v>
      </c>
      <c r="D49" s="7" t="s">
        <v>22</v>
      </c>
      <c r="E49" s="7" t="s">
        <v>22</v>
      </c>
      <c r="F49" s="8" t="s">
        <v>213</v>
      </c>
      <c r="G49" s="8" t="s">
        <v>214</v>
      </c>
      <c r="H49" s="6" t="s">
        <v>215</v>
      </c>
      <c r="I49" s="19" t="s">
        <v>216</v>
      </c>
      <c r="J49" s="24">
        <v>44118.0</v>
      </c>
      <c r="K49" s="11" t="s">
        <v>19</v>
      </c>
      <c r="L49" s="19" t="s">
        <v>217</v>
      </c>
      <c r="M49" s="25" t="s">
        <v>47</v>
      </c>
    </row>
    <row r="50" ht="15.75" customHeight="1">
      <c r="A50" s="5">
        <v>831108.0</v>
      </c>
      <c r="B50" s="6" t="s">
        <v>218</v>
      </c>
      <c r="C50" s="7" t="str">
        <f t="shared" si="1"/>
        <v>2014</v>
      </c>
      <c r="D50" s="7" t="s">
        <v>14</v>
      </c>
      <c r="E50" s="7" t="s">
        <v>14</v>
      </c>
      <c r="F50" s="8" t="s">
        <v>219</v>
      </c>
      <c r="G50" s="8" t="s">
        <v>220</v>
      </c>
      <c r="H50" s="6" t="s">
        <v>193</v>
      </c>
      <c r="I50" s="8" t="s">
        <v>221</v>
      </c>
      <c r="J50" s="10">
        <v>44432.0</v>
      </c>
      <c r="K50" s="6" t="s">
        <v>19</v>
      </c>
      <c r="L50" s="19" t="s">
        <v>222</v>
      </c>
      <c r="M50" s="6" t="s">
        <v>47</v>
      </c>
    </row>
    <row r="51" ht="15.75" customHeight="1">
      <c r="A51" s="5">
        <v>830241.0</v>
      </c>
      <c r="B51" s="6" t="s">
        <v>223</v>
      </c>
      <c r="C51" s="7" t="str">
        <f t="shared" si="1"/>
        <v>2018</v>
      </c>
      <c r="D51" s="7" t="s">
        <v>14</v>
      </c>
      <c r="E51" s="7" t="s">
        <v>14</v>
      </c>
      <c r="F51" s="8" t="s">
        <v>224</v>
      </c>
      <c r="G51" s="8" t="s">
        <v>225</v>
      </c>
      <c r="H51" s="12" t="s">
        <v>226</v>
      </c>
      <c r="I51" s="9" t="s">
        <v>227</v>
      </c>
      <c r="J51" s="10">
        <v>44098.0</v>
      </c>
      <c r="K51" s="11" t="s">
        <v>19</v>
      </c>
      <c r="L51" s="8" t="s">
        <v>228</v>
      </c>
      <c r="M51" s="6" t="s">
        <v>47</v>
      </c>
    </row>
    <row r="52" ht="15.75" customHeight="1">
      <c r="A52" s="5">
        <v>830261.0</v>
      </c>
      <c r="B52" s="6" t="s">
        <v>223</v>
      </c>
      <c r="C52" s="7" t="str">
        <f t="shared" si="1"/>
        <v>2018</v>
      </c>
      <c r="D52" s="7" t="s">
        <v>14</v>
      </c>
      <c r="E52" s="7" t="s">
        <v>22</v>
      </c>
      <c r="F52" s="8" t="s">
        <v>224</v>
      </c>
      <c r="G52" s="8" t="s">
        <v>229</v>
      </c>
      <c r="H52" s="12" t="s">
        <v>28</v>
      </c>
      <c r="I52" s="9" t="s">
        <v>230</v>
      </c>
      <c r="J52" s="10">
        <v>44438.0</v>
      </c>
      <c r="K52" s="11" t="s">
        <v>19</v>
      </c>
      <c r="L52" s="8" t="s">
        <v>231</v>
      </c>
      <c r="M52" s="6" t="s">
        <v>47</v>
      </c>
    </row>
    <row r="53" ht="15.75" customHeight="1">
      <c r="A53" s="5">
        <v>830262.0</v>
      </c>
      <c r="B53" s="6" t="s">
        <v>232</v>
      </c>
      <c r="C53" s="7" t="str">
        <f t="shared" si="1"/>
        <v>2018</v>
      </c>
      <c r="D53" s="7" t="s">
        <v>14</v>
      </c>
      <c r="E53" s="7" t="s">
        <v>14</v>
      </c>
      <c r="F53" s="8" t="s">
        <v>233</v>
      </c>
      <c r="G53" s="8" t="s">
        <v>234</v>
      </c>
      <c r="H53" s="12" t="s">
        <v>235</v>
      </c>
      <c r="I53" s="8" t="s">
        <v>200</v>
      </c>
      <c r="J53" s="10" t="s">
        <v>236</v>
      </c>
      <c r="K53" s="11" t="s">
        <v>19</v>
      </c>
      <c r="L53" s="8" t="s">
        <v>200</v>
      </c>
      <c r="M53" s="6" t="s">
        <v>52</v>
      </c>
    </row>
    <row r="54" ht="15.75" customHeight="1">
      <c r="A54" s="5">
        <v>830266.0</v>
      </c>
      <c r="B54" s="6" t="s">
        <v>232</v>
      </c>
      <c r="C54" s="7" t="str">
        <f t="shared" si="1"/>
        <v>2018</v>
      </c>
      <c r="D54" s="7" t="s">
        <v>22</v>
      </c>
      <c r="E54" s="7" t="s">
        <v>14</v>
      </c>
      <c r="F54" s="8" t="s">
        <v>237</v>
      </c>
      <c r="G54" s="8" t="s">
        <v>238</v>
      </c>
      <c r="H54" s="12" t="s">
        <v>235</v>
      </c>
      <c r="I54" s="8" t="s">
        <v>200</v>
      </c>
      <c r="J54" s="10" t="s">
        <v>236</v>
      </c>
      <c r="K54" s="11" t="s">
        <v>19</v>
      </c>
      <c r="L54" s="13" t="s">
        <v>200</v>
      </c>
      <c r="M54" s="6" t="s">
        <v>52</v>
      </c>
    </row>
    <row r="55" ht="15.75" customHeight="1">
      <c r="A55" s="5">
        <v>830283.0</v>
      </c>
      <c r="B55" s="6" t="s">
        <v>232</v>
      </c>
      <c r="C55" s="7" t="str">
        <f t="shared" si="1"/>
        <v>2018</v>
      </c>
      <c r="D55" s="7" t="s">
        <v>32</v>
      </c>
      <c r="E55" s="7" t="s">
        <v>14</v>
      </c>
      <c r="F55" s="8" t="s">
        <v>239</v>
      </c>
      <c r="G55" s="8" t="s">
        <v>240</v>
      </c>
      <c r="H55" s="12" t="s">
        <v>235</v>
      </c>
      <c r="I55" s="8" t="s">
        <v>241</v>
      </c>
      <c r="J55" s="10" t="s">
        <v>236</v>
      </c>
      <c r="K55" s="11" t="s">
        <v>19</v>
      </c>
      <c r="L55" s="8" t="s">
        <v>200</v>
      </c>
      <c r="M55" s="6" t="s">
        <v>52</v>
      </c>
    </row>
    <row r="56" ht="15.75" customHeight="1">
      <c r="A56" s="5">
        <v>830285.0</v>
      </c>
      <c r="B56" s="6" t="s">
        <v>232</v>
      </c>
      <c r="C56" s="7" t="str">
        <f t="shared" si="1"/>
        <v>2018</v>
      </c>
      <c r="D56" s="7" t="s">
        <v>32</v>
      </c>
      <c r="E56" s="7" t="s">
        <v>22</v>
      </c>
      <c r="F56" s="8" t="s">
        <v>239</v>
      </c>
      <c r="G56" s="8" t="s">
        <v>242</v>
      </c>
      <c r="H56" s="12" t="s">
        <v>235</v>
      </c>
      <c r="I56" s="8" t="s">
        <v>200</v>
      </c>
      <c r="J56" s="10" t="s">
        <v>236</v>
      </c>
      <c r="K56" s="11" t="s">
        <v>19</v>
      </c>
      <c r="L56" s="8" t="s">
        <v>200</v>
      </c>
      <c r="M56" s="6" t="s">
        <v>52</v>
      </c>
    </row>
    <row r="57" ht="15.75" customHeight="1">
      <c r="A57" s="5">
        <v>830287.0</v>
      </c>
      <c r="B57" s="6" t="s">
        <v>232</v>
      </c>
      <c r="C57" s="7" t="str">
        <f t="shared" si="1"/>
        <v>2018</v>
      </c>
      <c r="D57" s="7" t="s">
        <v>32</v>
      </c>
      <c r="E57" s="7" t="s">
        <v>32</v>
      </c>
      <c r="F57" s="8" t="s">
        <v>239</v>
      </c>
      <c r="G57" s="8" t="s">
        <v>243</v>
      </c>
      <c r="H57" s="12" t="s">
        <v>235</v>
      </c>
      <c r="I57" s="8" t="s">
        <v>200</v>
      </c>
      <c r="J57" s="10" t="s">
        <v>236</v>
      </c>
      <c r="K57" s="11" t="s">
        <v>19</v>
      </c>
      <c r="L57" s="8" t="s">
        <v>200</v>
      </c>
      <c r="M57" s="6" t="s">
        <v>52</v>
      </c>
    </row>
    <row r="58" ht="15.75" customHeight="1">
      <c r="A58" s="5">
        <v>830294.0</v>
      </c>
      <c r="B58" s="6" t="s">
        <v>244</v>
      </c>
      <c r="C58" s="7" t="str">
        <f t="shared" si="1"/>
        <v>2017</v>
      </c>
      <c r="D58" s="7" t="s">
        <v>14</v>
      </c>
      <c r="E58" s="7" t="s">
        <v>14</v>
      </c>
      <c r="F58" s="8" t="s">
        <v>245</v>
      </c>
      <c r="G58" s="8" t="s">
        <v>246</v>
      </c>
      <c r="H58" s="6" t="s">
        <v>247</v>
      </c>
      <c r="I58" s="8" t="s">
        <v>248</v>
      </c>
      <c r="J58" s="10">
        <v>44447.0</v>
      </c>
      <c r="K58" s="11" t="s">
        <v>19</v>
      </c>
      <c r="L58" s="8" t="s">
        <v>249</v>
      </c>
      <c r="M58" s="6" t="s">
        <v>52</v>
      </c>
    </row>
    <row r="59" ht="15.75" customHeight="1">
      <c r="A59" s="5">
        <v>830297.0</v>
      </c>
      <c r="B59" s="6" t="s">
        <v>244</v>
      </c>
      <c r="C59" s="7" t="str">
        <f t="shared" si="1"/>
        <v>2017</v>
      </c>
      <c r="D59" s="7" t="s">
        <v>14</v>
      </c>
      <c r="E59" s="7" t="s">
        <v>22</v>
      </c>
      <c r="F59" s="8" t="s">
        <v>245</v>
      </c>
      <c r="G59" s="8" t="s">
        <v>250</v>
      </c>
      <c r="H59" s="6" t="s">
        <v>251</v>
      </c>
      <c r="I59" s="8" t="s">
        <v>200</v>
      </c>
      <c r="J59" s="10" t="s">
        <v>236</v>
      </c>
      <c r="K59" s="11" t="s">
        <v>19</v>
      </c>
      <c r="L59" s="13" t="s">
        <v>200</v>
      </c>
      <c r="M59" s="6" t="s">
        <v>52</v>
      </c>
    </row>
    <row r="60" ht="15.75" customHeight="1">
      <c r="A60" s="5">
        <v>830300.0</v>
      </c>
      <c r="B60" s="6" t="s">
        <v>244</v>
      </c>
      <c r="C60" s="7" t="str">
        <f t="shared" si="1"/>
        <v>2017</v>
      </c>
      <c r="D60" s="7" t="s">
        <v>32</v>
      </c>
      <c r="E60" s="7" t="s">
        <v>22</v>
      </c>
      <c r="F60" s="8" t="s">
        <v>252</v>
      </c>
      <c r="G60" s="8" t="s">
        <v>253</v>
      </c>
      <c r="H60" s="6" t="s">
        <v>251</v>
      </c>
      <c r="I60" s="8" t="s">
        <v>200</v>
      </c>
      <c r="J60" s="10" t="s">
        <v>236</v>
      </c>
      <c r="K60" s="6" t="s">
        <v>19</v>
      </c>
      <c r="L60" s="13" t="s">
        <v>200</v>
      </c>
      <c r="M60" s="6" t="s">
        <v>52</v>
      </c>
    </row>
    <row r="61" ht="15.75" customHeight="1">
      <c r="A61" s="5">
        <v>830302.0</v>
      </c>
      <c r="B61" s="6" t="s">
        <v>244</v>
      </c>
      <c r="C61" s="7" t="str">
        <f t="shared" si="1"/>
        <v>2017</v>
      </c>
      <c r="D61" s="7" t="s">
        <v>60</v>
      </c>
      <c r="E61" s="7" t="s">
        <v>14</v>
      </c>
      <c r="F61" s="8" t="s">
        <v>254</v>
      </c>
      <c r="G61" s="8" t="s">
        <v>255</v>
      </c>
      <c r="H61" s="6" t="s">
        <v>251</v>
      </c>
      <c r="I61" s="8" t="s">
        <v>200</v>
      </c>
      <c r="J61" s="10" t="s">
        <v>236</v>
      </c>
      <c r="K61" s="11" t="s">
        <v>19</v>
      </c>
      <c r="L61" s="8" t="s">
        <v>200</v>
      </c>
      <c r="M61" s="6" t="s">
        <v>52</v>
      </c>
    </row>
    <row r="62" ht="15.75" customHeight="1">
      <c r="A62" s="5">
        <v>830306.0</v>
      </c>
      <c r="B62" s="6" t="s">
        <v>244</v>
      </c>
      <c r="C62" s="7" t="str">
        <f t="shared" si="1"/>
        <v>2017</v>
      </c>
      <c r="D62" s="7" t="s">
        <v>60</v>
      </c>
      <c r="E62" s="7" t="s">
        <v>60</v>
      </c>
      <c r="F62" s="8" t="s">
        <v>254</v>
      </c>
      <c r="G62" s="8" t="s">
        <v>256</v>
      </c>
      <c r="H62" s="6" t="s">
        <v>251</v>
      </c>
      <c r="I62" s="8" t="s">
        <v>200</v>
      </c>
      <c r="J62" s="10" t="s">
        <v>236</v>
      </c>
      <c r="K62" s="11" t="s">
        <v>19</v>
      </c>
      <c r="L62" s="13" t="s">
        <v>200</v>
      </c>
      <c r="M62" s="6" t="s">
        <v>52</v>
      </c>
    </row>
    <row r="63" ht="15.75" customHeight="1">
      <c r="A63" s="5">
        <v>831145.0</v>
      </c>
      <c r="B63" s="6" t="s">
        <v>218</v>
      </c>
      <c r="C63" s="7" t="str">
        <f t="shared" si="1"/>
        <v>2014</v>
      </c>
      <c r="D63" s="7" t="s">
        <v>22</v>
      </c>
      <c r="E63" s="7" t="s">
        <v>14</v>
      </c>
      <c r="F63" s="8" t="s">
        <v>257</v>
      </c>
      <c r="G63" s="8" t="s">
        <v>258</v>
      </c>
      <c r="H63" s="6" t="s">
        <v>28</v>
      </c>
      <c r="I63" s="8" t="s">
        <v>259</v>
      </c>
      <c r="J63" s="10">
        <v>44442.0</v>
      </c>
      <c r="K63" s="6" t="s">
        <v>19</v>
      </c>
      <c r="L63" s="19" t="s">
        <v>260</v>
      </c>
      <c r="M63" s="6" t="s">
        <v>31</v>
      </c>
    </row>
    <row r="64" ht="15.75" hidden="1" customHeight="1">
      <c r="A64" s="5">
        <v>831173.0</v>
      </c>
      <c r="B64" s="20" t="s">
        <v>261</v>
      </c>
      <c r="C64" s="7" t="str">
        <f t="shared" si="1"/>
        <v>2013</v>
      </c>
      <c r="D64" s="21" t="s">
        <v>85</v>
      </c>
      <c r="E64" s="21" t="s">
        <v>14</v>
      </c>
      <c r="F64" s="19" t="s">
        <v>262</v>
      </c>
      <c r="G64" s="19" t="s">
        <v>263</v>
      </c>
      <c r="H64" s="20" t="s">
        <v>247</v>
      </c>
      <c r="I64" s="19" t="s">
        <v>264</v>
      </c>
      <c r="J64" s="22">
        <v>44118.0</v>
      </c>
      <c r="K64" s="23" t="s">
        <v>19</v>
      </c>
      <c r="L64" s="19" t="s">
        <v>265</v>
      </c>
      <c r="M64" s="20" t="s">
        <v>196</v>
      </c>
    </row>
    <row r="65" ht="15.75" customHeight="1">
      <c r="A65" s="5">
        <v>831147.0</v>
      </c>
      <c r="B65" s="6" t="s">
        <v>218</v>
      </c>
      <c r="C65" s="7" t="str">
        <f t="shared" si="1"/>
        <v>2014</v>
      </c>
      <c r="D65" s="7" t="s">
        <v>32</v>
      </c>
      <c r="E65" s="7" t="s">
        <v>14</v>
      </c>
      <c r="F65" s="8" t="s">
        <v>266</v>
      </c>
      <c r="G65" s="8" t="s">
        <v>267</v>
      </c>
      <c r="H65" s="6" t="s">
        <v>193</v>
      </c>
      <c r="I65" s="8" t="s">
        <v>268</v>
      </c>
      <c r="J65" s="10">
        <v>44432.0</v>
      </c>
      <c r="K65" s="6" t="s">
        <v>19</v>
      </c>
      <c r="L65" s="19" t="s">
        <v>269</v>
      </c>
      <c r="M65" s="6" t="s">
        <v>31</v>
      </c>
    </row>
    <row r="66" ht="15.75" hidden="1" customHeight="1">
      <c r="A66" s="5">
        <v>831179.0</v>
      </c>
      <c r="B66" s="20" t="s">
        <v>261</v>
      </c>
      <c r="C66" s="7" t="str">
        <f t="shared" si="1"/>
        <v>2013</v>
      </c>
      <c r="D66" s="21" t="s">
        <v>90</v>
      </c>
      <c r="E66" s="21" t="s">
        <v>14</v>
      </c>
      <c r="F66" s="19" t="s">
        <v>270</v>
      </c>
      <c r="G66" s="19" t="s">
        <v>271</v>
      </c>
      <c r="H66" s="20" t="s">
        <v>247</v>
      </c>
      <c r="I66" s="26" t="s">
        <v>272</v>
      </c>
      <c r="J66" s="22">
        <v>44118.0</v>
      </c>
      <c r="K66" s="23" t="s">
        <v>19</v>
      </c>
      <c r="L66" s="26" t="s">
        <v>273</v>
      </c>
      <c r="M66" s="20" t="s">
        <v>196</v>
      </c>
    </row>
    <row r="67" ht="15.75" customHeight="1">
      <c r="A67" s="5">
        <v>831149.0</v>
      </c>
      <c r="B67" s="6" t="s">
        <v>218</v>
      </c>
      <c r="C67" s="7" t="str">
        <f t="shared" si="1"/>
        <v>2014</v>
      </c>
      <c r="D67" s="7" t="s">
        <v>60</v>
      </c>
      <c r="E67" s="7" t="s">
        <v>14</v>
      </c>
      <c r="F67" s="8" t="s">
        <v>274</v>
      </c>
      <c r="G67" s="8" t="s">
        <v>275</v>
      </c>
      <c r="H67" s="6" t="s">
        <v>193</v>
      </c>
      <c r="I67" s="8" t="s">
        <v>276</v>
      </c>
      <c r="J67" s="10">
        <v>44433.0</v>
      </c>
      <c r="K67" s="6" t="s">
        <v>19</v>
      </c>
      <c r="L67" s="19" t="s">
        <v>277</v>
      </c>
      <c r="M67" s="6" t="s">
        <v>47</v>
      </c>
    </row>
    <row r="68" ht="15.75" customHeight="1">
      <c r="A68" s="5">
        <v>831150.0</v>
      </c>
      <c r="B68" s="6" t="s">
        <v>218</v>
      </c>
      <c r="C68" s="7" t="str">
        <f t="shared" si="1"/>
        <v>2014</v>
      </c>
      <c r="D68" s="7" t="s">
        <v>60</v>
      </c>
      <c r="E68" s="7" t="s">
        <v>14</v>
      </c>
      <c r="F68" s="8" t="s">
        <v>274</v>
      </c>
      <c r="G68" s="8" t="s">
        <v>278</v>
      </c>
      <c r="H68" s="6" t="s">
        <v>193</v>
      </c>
      <c r="I68" s="8" t="s">
        <v>276</v>
      </c>
      <c r="J68" s="10">
        <v>44432.0</v>
      </c>
      <c r="K68" s="6" t="s">
        <v>19</v>
      </c>
      <c r="L68" s="19" t="s">
        <v>279</v>
      </c>
      <c r="M68" s="6" t="s">
        <v>31</v>
      </c>
    </row>
    <row r="69" ht="15.75" customHeight="1">
      <c r="A69" s="5">
        <v>830189.0</v>
      </c>
      <c r="B69" s="6" t="s">
        <v>119</v>
      </c>
      <c r="C69" s="7" t="str">
        <f t="shared" si="1"/>
        <v>2019</v>
      </c>
      <c r="D69" s="7" t="s">
        <v>14</v>
      </c>
      <c r="E69" s="7" t="s">
        <v>14</v>
      </c>
      <c r="F69" s="8" t="s">
        <v>280</v>
      </c>
      <c r="G69" s="8" t="s">
        <v>281</v>
      </c>
      <c r="H69" s="12" t="s">
        <v>282</v>
      </c>
      <c r="I69" s="8" t="s">
        <v>283</v>
      </c>
      <c r="J69" s="10">
        <v>44439.0</v>
      </c>
      <c r="K69" s="11" t="s">
        <v>19</v>
      </c>
      <c r="L69" s="8" t="s">
        <v>284</v>
      </c>
      <c r="M69" s="6" t="s">
        <v>21</v>
      </c>
    </row>
    <row r="70" ht="15.75" customHeight="1">
      <c r="A70" s="5">
        <v>830333.0</v>
      </c>
      <c r="B70" s="6" t="s">
        <v>285</v>
      </c>
      <c r="C70" s="7" t="str">
        <f t="shared" si="1"/>
        <v>2017</v>
      </c>
      <c r="D70" s="7" t="s">
        <v>14</v>
      </c>
      <c r="E70" s="7" t="s">
        <v>14</v>
      </c>
      <c r="F70" s="8" t="s">
        <v>286</v>
      </c>
      <c r="G70" s="8" t="s">
        <v>287</v>
      </c>
      <c r="H70" s="12" t="s">
        <v>235</v>
      </c>
      <c r="I70" s="8" t="s">
        <v>288</v>
      </c>
      <c r="J70" s="10" t="s">
        <v>236</v>
      </c>
      <c r="K70" s="11" t="s">
        <v>19</v>
      </c>
      <c r="L70" s="8" t="s">
        <v>200</v>
      </c>
      <c r="M70" s="6" t="s">
        <v>52</v>
      </c>
    </row>
    <row r="71" ht="15.75" customHeight="1">
      <c r="A71" s="5">
        <v>830335.0</v>
      </c>
      <c r="B71" s="6" t="s">
        <v>285</v>
      </c>
      <c r="C71" s="7" t="str">
        <f t="shared" si="1"/>
        <v>2017</v>
      </c>
      <c r="D71" s="7" t="s">
        <v>22</v>
      </c>
      <c r="E71" s="7" t="s">
        <v>14</v>
      </c>
      <c r="F71" s="8" t="s">
        <v>289</v>
      </c>
      <c r="G71" s="8" t="s">
        <v>290</v>
      </c>
      <c r="H71" s="12" t="s">
        <v>235</v>
      </c>
      <c r="I71" s="8" t="s">
        <v>291</v>
      </c>
      <c r="J71" s="10" t="s">
        <v>236</v>
      </c>
      <c r="K71" s="11" t="s">
        <v>19</v>
      </c>
      <c r="L71" s="8" t="s">
        <v>200</v>
      </c>
      <c r="M71" s="6" t="s">
        <v>52</v>
      </c>
    </row>
    <row r="72" ht="15.75" customHeight="1">
      <c r="A72" s="5">
        <v>831898.0</v>
      </c>
      <c r="B72" s="20" t="s">
        <v>292</v>
      </c>
      <c r="C72" s="7" t="str">
        <f t="shared" si="1"/>
        <v>2011</v>
      </c>
      <c r="D72" s="21" t="s">
        <v>293</v>
      </c>
      <c r="E72" s="21" t="s">
        <v>22</v>
      </c>
      <c r="F72" s="19" t="s">
        <v>294</v>
      </c>
      <c r="G72" s="19" t="s">
        <v>295</v>
      </c>
      <c r="H72" s="20" t="s">
        <v>296</v>
      </c>
      <c r="I72" s="19" t="s">
        <v>297</v>
      </c>
      <c r="J72" s="24">
        <v>44124.0</v>
      </c>
      <c r="K72" s="20" t="s">
        <v>19</v>
      </c>
      <c r="L72" s="19" t="s">
        <v>298</v>
      </c>
      <c r="M72" s="20" t="s">
        <v>47</v>
      </c>
    </row>
    <row r="73" ht="15.75" customHeight="1">
      <c r="A73" s="5">
        <v>831087.0</v>
      </c>
      <c r="B73" s="20" t="s">
        <v>299</v>
      </c>
      <c r="C73" s="7" t="str">
        <f t="shared" si="1"/>
        <v>2014</v>
      </c>
      <c r="D73" s="21" t="s">
        <v>22</v>
      </c>
      <c r="E73" s="21" t="s">
        <v>14</v>
      </c>
      <c r="F73" s="19" t="s">
        <v>300</v>
      </c>
      <c r="G73" s="19" t="s">
        <v>301</v>
      </c>
      <c r="H73" s="20" t="s">
        <v>235</v>
      </c>
      <c r="I73" s="19" t="s">
        <v>302</v>
      </c>
      <c r="J73" s="22">
        <v>44252.0</v>
      </c>
      <c r="K73" s="20" t="s">
        <v>19</v>
      </c>
      <c r="L73" s="19" t="s">
        <v>303</v>
      </c>
      <c r="M73" s="20" t="s">
        <v>47</v>
      </c>
    </row>
    <row r="74" ht="15.75" customHeight="1">
      <c r="A74" s="5">
        <v>830190.0</v>
      </c>
      <c r="B74" s="20" t="s">
        <v>119</v>
      </c>
      <c r="C74" s="7" t="str">
        <f t="shared" si="1"/>
        <v>2019</v>
      </c>
      <c r="D74" s="21" t="s">
        <v>14</v>
      </c>
      <c r="E74" s="21" t="s">
        <v>22</v>
      </c>
      <c r="F74" s="19" t="s">
        <v>280</v>
      </c>
      <c r="G74" s="19" t="s">
        <v>304</v>
      </c>
      <c r="H74" s="27" t="s">
        <v>282</v>
      </c>
      <c r="I74" s="28" t="s">
        <v>305</v>
      </c>
      <c r="J74" s="22">
        <v>44130.0</v>
      </c>
      <c r="K74" s="20" t="s">
        <v>19</v>
      </c>
      <c r="L74" s="19" t="s">
        <v>306</v>
      </c>
      <c r="M74" s="20" t="s">
        <v>47</v>
      </c>
    </row>
    <row r="75" ht="15.75" customHeight="1">
      <c r="A75" s="5">
        <v>831903.0</v>
      </c>
      <c r="B75" s="6" t="s">
        <v>292</v>
      </c>
      <c r="C75" s="7" t="str">
        <f t="shared" si="1"/>
        <v>2011</v>
      </c>
      <c r="D75" s="7" t="s">
        <v>307</v>
      </c>
      <c r="E75" s="7" t="s">
        <v>14</v>
      </c>
      <c r="F75" s="8" t="s">
        <v>308</v>
      </c>
      <c r="G75" s="8" t="s">
        <v>309</v>
      </c>
      <c r="H75" s="6" t="s">
        <v>296</v>
      </c>
      <c r="I75" s="19" t="s">
        <v>310</v>
      </c>
      <c r="J75" s="24">
        <v>44432.0</v>
      </c>
      <c r="K75" s="6" t="s">
        <v>19</v>
      </c>
      <c r="L75" s="19" t="s">
        <v>311</v>
      </c>
      <c r="M75" s="20" t="s">
        <v>21</v>
      </c>
    </row>
    <row r="76" ht="15.75" customHeight="1">
      <c r="A76" s="5">
        <v>831905.0</v>
      </c>
      <c r="B76" s="20" t="s">
        <v>292</v>
      </c>
      <c r="C76" s="7" t="str">
        <f t="shared" si="1"/>
        <v>2011</v>
      </c>
      <c r="D76" s="21" t="s">
        <v>307</v>
      </c>
      <c r="E76" s="21" t="s">
        <v>14</v>
      </c>
      <c r="F76" s="19" t="s">
        <v>312</v>
      </c>
      <c r="G76" s="19" t="s">
        <v>313</v>
      </c>
      <c r="H76" s="20" t="s">
        <v>296</v>
      </c>
      <c r="I76" s="19" t="s">
        <v>314</v>
      </c>
      <c r="J76" s="24">
        <v>44125.0</v>
      </c>
      <c r="K76" s="20" t="s">
        <v>19</v>
      </c>
      <c r="L76" s="29" t="s">
        <v>315</v>
      </c>
      <c r="M76" s="20" t="s">
        <v>316</v>
      </c>
    </row>
    <row r="77" ht="15.75" customHeight="1">
      <c r="A77" s="5">
        <v>830191.0</v>
      </c>
      <c r="B77" s="6" t="s">
        <v>119</v>
      </c>
      <c r="C77" s="7" t="str">
        <f t="shared" si="1"/>
        <v>2019</v>
      </c>
      <c r="D77" s="7" t="s">
        <v>14</v>
      </c>
      <c r="E77" s="7" t="s">
        <v>32</v>
      </c>
      <c r="F77" s="8" t="s">
        <v>280</v>
      </c>
      <c r="G77" s="8" t="s">
        <v>317</v>
      </c>
      <c r="H77" s="12" t="s">
        <v>282</v>
      </c>
      <c r="I77" s="8" t="s">
        <v>318</v>
      </c>
      <c r="J77" s="10">
        <v>44439.0</v>
      </c>
      <c r="K77" s="18" t="s">
        <v>19</v>
      </c>
      <c r="L77" s="30" t="s">
        <v>319</v>
      </c>
      <c r="M77" s="6" t="s">
        <v>21</v>
      </c>
    </row>
    <row r="78" ht="15.75" customHeight="1">
      <c r="A78" s="5">
        <v>830491.0</v>
      </c>
      <c r="B78" s="6" t="s">
        <v>320</v>
      </c>
      <c r="C78" s="7" t="str">
        <f t="shared" si="1"/>
        <v>2016</v>
      </c>
      <c r="D78" s="7" t="s">
        <v>14</v>
      </c>
      <c r="E78" s="7" t="s">
        <v>14</v>
      </c>
      <c r="F78" s="8" t="s">
        <v>321</v>
      </c>
      <c r="G78" s="8" t="s">
        <v>322</v>
      </c>
      <c r="H78" s="6" t="s">
        <v>226</v>
      </c>
      <c r="I78" s="9" t="s">
        <v>323</v>
      </c>
      <c r="J78" s="10">
        <v>44442.0</v>
      </c>
      <c r="K78" s="11" t="s">
        <v>19</v>
      </c>
      <c r="L78" s="8" t="s">
        <v>324</v>
      </c>
      <c r="M78" s="6" t="s">
        <v>47</v>
      </c>
    </row>
    <row r="79" ht="15.75" customHeight="1">
      <c r="A79" s="5">
        <v>830492.0</v>
      </c>
      <c r="B79" s="6" t="s">
        <v>320</v>
      </c>
      <c r="C79" s="7" t="str">
        <f t="shared" si="1"/>
        <v>2016</v>
      </c>
      <c r="D79" s="7" t="s">
        <v>22</v>
      </c>
      <c r="E79" s="7" t="s">
        <v>14</v>
      </c>
      <c r="F79" s="8" t="s">
        <v>325</v>
      </c>
      <c r="G79" s="8" t="s">
        <v>326</v>
      </c>
      <c r="H79" s="6" t="s">
        <v>28</v>
      </c>
      <c r="I79" s="9" t="s">
        <v>35</v>
      </c>
      <c r="J79" s="10"/>
      <c r="K79" s="11" t="s">
        <v>19</v>
      </c>
      <c r="L79" s="8" t="s">
        <v>36</v>
      </c>
      <c r="M79" s="6" t="s">
        <v>21</v>
      </c>
    </row>
    <row r="80" ht="15.75" customHeight="1">
      <c r="A80" s="5">
        <v>830494.0</v>
      </c>
      <c r="B80" s="6" t="s">
        <v>320</v>
      </c>
      <c r="C80" s="7" t="str">
        <f t="shared" si="1"/>
        <v>2016</v>
      </c>
      <c r="D80" s="7" t="s">
        <v>32</v>
      </c>
      <c r="E80" s="7" t="s">
        <v>14</v>
      </c>
      <c r="F80" s="8" t="s">
        <v>327</v>
      </c>
      <c r="G80" s="8" t="s">
        <v>328</v>
      </c>
      <c r="H80" s="6" t="s">
        <v>28</v>
      </c>
      <c r="I80" s="9" t="s">
        <v>35</v>
      </c>
      <c r="J80" s="10"/>
      <c r="K80" s="11" t="s">
        <v>19</v>
      </c>
      <c r="L80" s="8" t="s">
        <v>36</v>
      </c>
      <c r="M80" s="6" t="s">
        <v>21</v>
      </c>
    </row>
    <row r="81" ht="15.75" customHeight="1">
      <c r="A81" s="5">
        <v>830496.0</v>
      </c>
      <c r="B81" s="6" t="s">
        <v>329</v>
      </c>
      <c r="C81" s="7" t="str">
        <f t="shared" si="1"/>
        <v>2016</v>
      </c>
      <c r="D81" s="7" t="s">
        <v>14</v>
      </c>
      <c r="E81" s="7" t="s">
        <v>14</v>
      </c>
      <c r="F81" s="8" t="s">
        <v>330</v>
      </c>
      <c r="G81" s="8" t="s">
        <v>331</v>
      </c>
      <c r="H81" s="6" t="s">
        <v>251</v>
      </c>
      <c r="I81" s="8" t="s">
        <v>332</v>
      </c>
      <c r="J81" s="10">
        <v>44441.0</v>
      </c>
      <c r="K81" s="11" t="s">
        <v>19</v>
      </c>
      <c r="L81" s="13" t="s">
        <v>333</v>
      </c>
      <c r="M81" s="6" t="s">
        <v>47</v>
      </c>
    </row>
    <row r="82" ht="15.75" customHeight="1">
      <c r="A82" s="5">
        <v>830498.0</v>
      </c>
      <c r="B82" s="6" t="s">
        <v>329</v>
      </c>
      <c r="C82" s="7" t="str">
        <f t="shared" si="1"/>
        <v>2016</v>
      </c>
      <c r="D82" s="7" t="s">
        <v>32</v>
      </c>
      <c r="E82" s="7" t="s">
        <v>22</v>
      </c>
      <c r="F82" s="8" t="s">
        <v>334</v>
      </c>
      <c r="G82" s="8" t="s">
        <v>335</v>
      </c>
      <c r="H82" s="6" t="s">
        <v>251</v>
      </c>
      <c r="I82" s="8" t="s">
        <v>336</v>
      </c>
      <c r="J82" s="10">
        <v>44447.0</v>
      </c>
      <c r="K82" s="11" t="s">
        <v>19</v>
      </c>
      <c r="L82" s="8" t="s">
        <v>337</v>
      </c>
      <c r="M82" s="6" t="s">
        <v>52</v>
      </c>
    </row>
    <row r="83" ht="15.75" customHeight="1">
      <c r="A83" s="5">
        <v>830499.0</v>
      </c>
      <c r="B83" s="6" t="s">
        <v>329</v>
      </c>
      <c r="C83" s="7" t="str">
        <f t="shared" si="1"/>
        <v>2016</v>
      </c>
      <c r="D83" s="7" t="s">
        <v>60</v>
      </c>
      <c r="E83" s="7" t="s">
        <v>14</v>
      </c>
      <c r="F83" s="8" t="s">
        <v>338</v>
      </c>
      <c r="G83" s="8" t="s">
        <v>339</v>
      </c>
      <c r="H83" s="6" t="s">
        <v>251</v>
      </c>
      <c r="I83" s="8" t="s">
        <v>340</v>
      </c>
      <c r="J83" s="10">
        <v>44442.0</v>
      </c>
      <c r="K83" s="11" t="s">
        <v>19</v>
      </c>
      <c r="L83" s="8" t="s">
        <v>341</v>
      </c>
      <c r="M83" s="6" t="s">
        <v>47</v>
      </c>
    </row>
    <row r="84" ht="15.75" customHeight="1">
      <c r="A84" s="5">
        <v>830500.0</v>
      </c>
      <c r="B84" s="6" t="s">
        <v>329</v>
      </c>
      <c r="C84" s="7" t="str">
        <f t="shared" si="1"/>
        <v>2016</v>
      </c>
      <c r="D84" s="7" t="s">
        <v>66</v>
      </c>
      <c r="E84" s="7" t="s">
        <v>14</v>
      </c>
      <c r="F84" s="8" t="s">
        <v>342</v>
      </c>
      <c r="G84" s="8" t="s">
        <v>343</v>
      </c>
      <c r="H84" s="6" t="s">
        <v>344</v>
      </c>
      <c r="I84" s="8" t="s">
        <v>291</v>
      </c>
      <c r="J84" s="10" t="s">
        <v>236</v>
      </c>
      <c r="K84" s="11" t="s">
        <v>19</v>
      </c>
      <c r="L84" s="13" t="s">
        <v>200</v>
      </c>
      <c r="M84" s="6" t="s">
        <v>52</v>
      </c>
    </row>
    <row r="85" ht="15.75" customHeight="1">
      <c r="A85" s="5">
        <v>830501.0</v>
      </c>
      <c r="B85" s="6" t="s">
        <v>329</v>
      </c>
      <c r="C85" s="7" t="str">
        <f t="shared" si="1"/>
        <v>2016</v>
      </c>
      <c r="D85" s="7" t="s">
        <v>71</v>
      </c>
      <c r="E85" s="7" t="s">
        <v>14</v>
      </c>
      <c r="F85" s="8" t="s">
        <v>345</v>
      </c>
      <c r="G85" s="8" t="s">
        <v>346</v>
      </c>
      <c r="H85" s="6" t="s">
        <v>344</v>
      </c>
      <c r="I85" s="8" t="s">
        <v>291</v>
      </c>
      <c r="J85" s="10" t="s">
        <v>236</v>
      </c>
      <c r="K85" s="11" t="s">
        <v>19</v>
      </c>
      <c r="L85" s="8" t="s">
        <v>200</v>
      </c>
      <c r="M85" s="6" t="s">
        <v>52</v>
      </c>
    </row>
    <row r="86" ht="15.75" customHeight="1">
      <c r="A86" s="5">
        <v>830507.0</v>
      </c>
      <c r="B86" s="6" t="s">
        <v>329</v>
      </c>
      <c r="C86" s="7" t="str">
        <f t="shared" si="1"/>
        <v>2016</v>
      </c>
      <c r="D86" s="7" t="s">
        <v>97</v>
      </c>
      <c r="E86" s="7" t="s">
        <v>14</v>
      </c>
      <c r="F86" s="8" t="s">
        <v>347</v>
      </c>
      <c r="G86" s="8" t="s">
        <v>348</v>
      </c>
      <c r="H86" s="6" t="s">
        <v>251</v>
      </c>
      <c r="I86" s="8" t="s">
        <v>349</v>
      </c>
      <c r="J86" s="10" t="s">
        <v>236</v>
      </c>
      <c r="K86" s="11" t="s">
        <v>19</v>
      </c>
      <c r="L86" s="8" t="s">
        <v>200</v>
      </c>
      <c r="M86" s="6" t="s">
        <v>52</v>
      </c>
    </row>
    <row r="87" ht="15.75" customHeight="1">
      <c r="A87" s="5">
        <v>830508.0</v>
      </c>
      <c r="B87" s="6" t="s">
        <v>329</v>
      </c>
      <c r="C87" s="7" t="str">
        <f t="shared" si="1"/>
        <v>2016</v>
      </c>
      <c r="D87" s="7" t="s">
        <v>102</v>
      </c>
      <c r="E87" s="7" t="s">
        <v>22</v>
      </c>
      <c r="F87" s="8" t="s">
        <v>350</v>
      </c>
      <c r="G87" s="8" t="s">
        <v>351</v>
      </c>
      <c r="H87" s="6" t="s">
        <v>251</v>
      </c>
      <c r="I87" s="8" t="s">
        <v>349</v>
      </c>
      <c r="J87" s="10" t="s">
        <v>236</v>
      </c>
      <c r="K87" s="11" t="s">
        <v>19</v>
      </c>
      <c r="L87" s="15" t="s">
        <v>200</v>
      </c>
      <c r="M87" s="6" t="s">
        <v>52</v>
      </c>
    </row>
    <row r="88" ht="15.75" customHeight="1">
      <c r="A88" s="5">
        <v>830590.0</v>
      </c>
      <c r="B88" s="6" t="s">
        <v>352</v>
      </c>
      <c r="C88" s="7" t="str">
        <f t="shared" si="1"/>
        <v>2016</v>
      </c>
      <c r="D88" s="7" t="s">
        <v>14</v>
      </c>
      <c r="E88" s="7" t="s">
        <v>14</v>
      </c>
      <c r="F88" s="8" t="s">
        <v>353</v>
      </c>
      <c r="G88" s="8" t="s">
        <v>354</v>
      </c>
      <c r="H88" s="6" t="s">
        <v>28</v>
      </c>
      <c r="I88" s="9" t="s">
        <v>355</v>
      </c>
      <c r="J88" s="10">
        <v>44442.0</v>
      </c>
      <c r="K88" s="11" t="s">
        <v>19</v>
      </c>
      <c r="L88" s="8" t="s">
        <v>356</v>
      </c>
      <c r="M88" s="6" t="s">
        <v>47</v>
      </c>
    </row>
    <row r="89" ht="15.75" customHeight="1">
      <c r="A89" s="5">
        <v>830591.0</v>
      </c>
      <c r="B89" s="6" t="s">
        <v>352</v>
      </c>
      <c r="C89" s="7" t="str">
        <f t="shared" si="1"/>
        <v>2016</v>
      </c>
      <c r="D89" s="7" t="s">
        <v>32</v>
      </c>
      <c r="E89" s="7" t="s">
        <v>14</v>
      </c>
      <c r="F89" s="8" t="s">
        <v>357</v>
      </c>
      <c r="G89" s="8" t="s">
        <v>358</v>
      </c>
      <c r="H89" s="12" t="s">
        <v>235</v>
      </c>
      <c r="I89" s="9" t="s">
        <v>122</v>
      </c>
      <c r="J89" s="10"/>
      <c r="K89" s="11" t="s">
        <v>19</v>
      </c>
      <c r="L89" s="8" t="s">
        <v>36</v>
      </c>
      <c r="M89" s="6" t="s">
        <v>21</v>
      </c>
    </row>
    <row r="90" ht="15.75" customHeight="1">
      <c r="A90" s="5">
        <v>830593.0</v>
      </c>
      <c r="B90" s="6" t="s">
        <v>352</v>
      </c>
      <c r="C90" s="7" t="str">
        <f t="shared" si="1"/>
        <v>2016</v>
      </c>
      <c r="D90" s="7" t="s">
        <v>66</v>
      </c>
      <c r="E90" s="7" t="s">
        <v>14</v>
      </c>
      <c r="F90" s="8" t="s">
        <v>359</v>
      </c>
      <c r="G90" s="8" t="s">
        <v>360</v>
      </c>
      <c r="H90" s="12" t="s">
        <v>235</v>
      </c>
      <c r="I90" s="9" t="s">
        <v>122</v>
      </c>
      <c r="J90" s="10"/>
      <c r="K90" s="11" t="s">
        <v>19</v>
      </c>
      <c r="L90" s="8" t="s">
        <v>36</v>
      </c>
      <c r="M90" s="6" t="s">
        <v>21</v>
      </c>
    </row>
    <row r="91" ht="15.75" customHeight="1">
      <c r="A91" s="5">
        <v>831092.0</v>
      </c>
      <c r="B91" s="20" t="s">
        <v>299</v>
      </c>
      <c r="C91" s="7" t="str">
        <f t="shared" si="1"/>
        <v>2014</v>
      </c>
      <c r="D91" s="21" t="s">
        <v>32</v>
      </c>
      <c r="E91" s="21" t="s">
        <v>14</v>
      </c>
      <c r="F91" s="19" t="s">
        <v>361</v>
      </c>
      <c r="G91" s="19" t="s">
        <v>362</v>
      </c>
      <c r="H91" s="20" t="s">
        <v>235</v>
      </c>
      <c r="I91" s="19" t="s">
        <v>363</v>
      </c>
      <c r="J91" s="22">
        <v>44266.0</v>
      </c>
      <c r="K91" s="20" t="s">
        <v>19</v>
      </c>
      <c r="L91" s="19" t="s">
        <v>364</v>
      </c>
      <c r="M91" s="20" t="s">
        <v>47</v>
      </c>
    </row>
    <row r="92" ht="15.75" customHeight="1">
      <c r="A92" s="5">
        <v>830192.0</v>
      </c>
      <c r="B92" s="6" t="s">
        <v>119</v>
      </c>
      <c r="C92" s="7" t="str">
        <f t="shared" si="1"/>
        <v>2019</v>
      </c>
      <c r="D92" s="7" t="s">
        <v>22</v>
      </c>
      <c r="E92" s="7" t="s">
        <v>14</v>
      </c>
      <c r="F92" s="8" t="s">
        <v>365</v>
      </c>
      <c r="G92" s="8" t="s">
        <v>366</v>
      </c>
      <c r="H92" s="12" t="s">
        <v>282</v>
      </c>
      <c r="I92" s="8" t="s">
        <v>367</v>
      </c>
      <c r="J92" s="10">
        <v>44439.0</v>
      </c>
      <c r="K92" s="18" t="s">
        <v>19</v>
      </c>
      <c r="L92" s="30" t="s">
        <v>368</v>
      </c>
      <c r="M92" s="6" t="s">
        <v>21</v>
      </c>
    </row>
    <row r="93" ht="15.75" customHeight="1">
      <c r="A93" s="5">
        <v>830193.0</v>
      </c>
      <c r="B93" s="6" t="s">
        <v>119</v>
      </c>
      <c r="C93" s="7" t="str">
        <f t="shared" si="1"/>
        <v>2019</v>
      </c>
      <c r="D93" s="7" t="s">
        <v>22</v>
      </c>
      <c r="E93" s="7" t="s">
        <v>22</v>
      </c>
      <c r="F93" s="8" t="s">
        <v>365</v>
      </c>
      <c r="G93" s="8" t="s">
        <v>369</v>
      </c>
      <c r="H93" s="12" t="s">
        <v>282</v>
      </c>
      <c r="I93" s="8" t="s">
        <v>370</v>
      </c>
      <c r="J93" s="10">
        <v>44438.0</v>
      </c>
      <c r="K93" s="18" t="s">
        <v>19</v>
      </c>
      <c r="L93" s="30" t="s">
        <v>371</v>
      </c>
      <c r="M93" s="6" t="s">
        <v>31</v>
      </c>
    </row>
    <row r="94" ht="15.75" customHeight="1">
      <c r="A94" s="5">
        <v>831914.0</v>
      </c>
      <c r="B94" s="20" t="s">
        <v>292</v>
      </c>
      <c r="C94" s="7" t="str">
        <f t="shared" si="1"/>
        <v>2011</v>
      </c>
      <c r="D94" s="21" t="s">
        <v>307</v>
      </c>
      <c r="E94" s="21" t="s">
        <v>14</v>
      </c>
      <c r="F94" s="19" t="s">
        <v>372</v>
      </c>
      <c r="G94" s="19" t="s">
        <v>373</v>
      </c>
      <c r="H94" s="20" t="s">
        <v>296</v>
      </c>
      <c r="I94" s="31" t="s">
        <v>374</v>
      </c>
      <c r="J94" s="24">
        <v>44125.0</v>
      </c>
      <c r="K94" s="20" t="s">
        <v>19</v>
      </c>
      <c r="L94" s="19" t="s">
        <v>375</v>
      </c>
      <c r="M94" s="20" t="s">
        <v>316</v>
      </c>
    </row>
    <row r="95" ht="15.75" customHeight="1">
      <c r="A95" s="5">
        <v>831093.0</v>
      </c>
      <c r="B95" s="20" t="s">
        <v>299</v>
      </c>
      <c r="C95" s="7" t="str">
        <f t="shared" si="1"/>
        <v>2014</v>
      </c>
      <c r="D95" s="21" t="s">
        <v>32</v>
      </c>
      <c r="E95" s="21" t="s">
        <v>22</v>
      </c>
      <c r="F95" s="19" t="s">
        <v>361</v>
      </c>
      <c r="G95" s="19" t="s">
        <v>376</v>
      </c>
      <c r="H95" s="20" t="s">
        <v>235</v>
      </c>
      <c r="I95" s="19" t="s">
        <v>122</v>
      </c>
      <c r="J95" s="22" t="s">
        <v>236</v>
      </c>
      <c r="K95" s="20" t="s">
        <v>19</v>
      </c>
      <c r="L95" s="19" t="s">
        <v>377</v>
      </c>
      <c r="M95" s="20" t="s">
        <v>47</v>
      </c>
    </row>
    <row r="96" ht="15.75" customHeight="1">
      <c r="A96" s="5">
        <v>830194.0</v>
      </c>
      <c r="B96" s="6" t="s">
        <v>119</v>
      </c>
      <c r="C96" s="7" t="str">
        <f t="shared" si="1"/>
        <v>2019</v>
      </c>
      <c r="D96" s="7" t="s">
        <v>22</v>
      </c>
      <c r="E96" s="7" t="s">
        <v>32</v>
      </c>
      <c r="F96" s="8" t="s">
        <v>365</v>
      </c>
      <c r="G96" s="8" t="s">
        <v>378</v>
      </c>
      <c r="H96" s="12" t="s">
        <v>282</v>
      </c>
      <c r="I96" s="8" t="s">
        <v>379</v>
      </c>
      <c r="J96" s="10">
        <v>44439.0</v>
      </c>
      <c r="K96" s="18" t="s">
        <v>19</v>
      </c>
      <c r="L96" s="30" t="s">
        <v>380</v>
      </c>
      <c r="M96" s="6" t="s">
        <v>31</v>
      </c>
    </row>
    <row r="97" ht="15.75" customHeight="1">
      <c r="A97" s="5">
        <v>831915.0</v>
      </c>
      <c r="B97" s="6" t="s">
        <v>292</v>
      </c>
      <c r="C97" s="7" t="str">
        <f t="shared" si="1"/>
        <v>2011</v>
      </c>
      <c r="D97" s="7" t="s">
        <v>307</v>
      </c>
      <c r="E97" s="7" t="s">
        <v>14</v>
      </c>
      <c r="F97" s="8" t="s">
        <v>381</v>
      </c>
      <c r="G97" s="8" t="s">
        <v>382</v>
      </c>
      <c r="H97" s="6" t="s">
        <v>296</v>
      </c>
      <c r="I97" s="19" t="s">
        <v>383</v>
      </c>
      <c r="J97" s="24">
        <v>44333.0</v>
      </c>
      <c r="K97" s="6" t="s">
        <v>19</v>
      </c>
      <c r="L97" s="19" t="s">
        <v>384</v>
      </c>
      <c r="M97" s="20" t="s">
        <v>316</v>
      </c>
    </row>
    <row r="98" ht="15.75" customHeight="1">
      <c r="A98" s="5">
        <v>830195.0</v>
      </c>
      <c r="B98" s="6" t="s">
        <v>119</v>
      </c>
      <c r="C98" s="7" t="str">
        <f t="shared" si="1"/>
        <v>2019</v>
      </c>
      <c r="D98" s="7" t="s">
        <v>32</v>
      </c>
      <c r="E98" s="7" t="s">
        <v>14</v>
      </c>
      <c r="F98" s="8" t="s">
        <v>385</v>
      </c>
      <c r="G98" s="8" t="s">
        <v>386</v>
      </c>
      <c r="H98" s="12" t="s">
        <v>282</v>
      </c>
      <c r="I98" s="8" t="s">
        <v>387</v>
      </c>
      <c r="J98" s="10">
        <v>44439.0</v>
      </c>
      <c r="K98" s="18" t="s">
        <v>19</v>
      </c>
      <c r="L98" s="30" t="s">
        <v>388</v>
      </c>
      <c r="M98" s="6" t="s">
        <v>31</v>
      </c>
    </row>
    <row r="99" ht="15.75" customHeight="1">
      <c r="A99" s="5">
        <v>830231.0</v>
      </c>
      <c r="B99" s="6" t="s">
        <v>389</v>
      </c>
      <c r="C99" s="7" t="str">
        <f t="shared" si="1"/>
        <v>2019</v>
      </c>
      <c r="D99" s="7" t="s">
        <v>14</v>
      </c>
      <c r="E99" s="7" t="s">
        <v>14</v>
      </c>
      <c r="F99" s="8" t="s">
        <v>390</v>
      </c>
      <c r="G99" s="8" t="s">
        <v>391</v>
      </c>
      <c r="H99" s="12" t="s">
        <v>282</v>
      </c>
      <c r="I99" s="8" t="s">
        <v>392</v>
      </c>
      <c r="J99" s="10">
        <v>44439.0</v>
      </c>
      <c r="K99" s="11" t="s">
        <v>19</v>
      </c>
      <c r="L99" s="8" t="s">
        <v>393</v>
      </c>
      <c r="M99" s="6" t="s">
        <v>21</v>
      </c>
    </row>
    <row r="100" ht="15.75" customHeight="1">
      <c r="A100" s="5">
        <v>830307.0</v>
      </c>
      <c r="B100" s="20" t="s">
        <v>394</v>
      </c>
      <c r="C100" s="7" t="str">
        <f t="shared" si="1"/>
        <v>2017</v>
      </c>
      <c r="D100" s="21" t="s">
        <v>14</v>
      </c>
      <c r="E100" s="21" t="s">
        <v>14</v>
      </c>
      <c r="F100" s="19" t="s">
        <v>395</v>
      </c>
      <c r="G100" s="19" t="s">
        <v>396</v>
      </c>
      <c r="H100" s="27" t="s">
        <v>215</v>
      </c>
      <c r="I100" s="19" t="s">
        <v>397</v>
      </c>
      <c r="J100" s="24">
        <v>44119.0</v>
      </c>
      <c r="K100" s="20" t="s">
        <v>19</v>
      </c>
      <c r="L100" s="19" t="s">
        <v>398</v>
      </c>
      <c r="M100" s="20" t="s">
        <v>47</v>
      </c>
    </row>
    <row r="101" ht="15.75" customHeight="1">
      <c r="A101" s="5">
        <v>830308.0</v>
      </c>
      <c r="B101" s="6" t="s">
        <v>399</v>
      </c>
      <c r="C101" s="7" t="str">
        <f t="shared" si="1"/>
        <v>2017</v>
      </c>
      <c r="D101" s="7" t="s">
        <v>14</v>
      </c>
      <c r="E101" s="7" t="s">
        <v>22</v>
      </c>
      <c r="F101" s="8" t="s">
        <v>395</v>
      </c>
      <c r="G101" s="8" t="s">
        <v>400</v>
      </c>
      <c r="H101" s="12" t="s">
        <v>215</v>
      </c>
      <c r="I101" s="19" t="s">
        <v>401</v>
      </c>
      <c r="J101" s="24">
        <v>44119.0</v>
      </c>
      <c r="K101" s="11" t="s">
        <v>19</v>
      </c>
      <c r="L101" s="19" t="s">
        <v>36</v>
      </c>
      <c r="M101" s="20" t="s">
        <v>21</v>
      </c>
    </row>
    <row r="102" ht="15.75" customHeight="1">
      <c r="A102" s="5">
        <v>830310.0</v>
      </c>
      <c r="B102" s="6" t="s">
        <v>399</v>
      </c>
      <c r="C102" s="7" t="str">
        <f t="shared" si="1"/>
        <v>2017</v>
      </c>
      <c r="D102" s="7" t="s">
        <v>14</v>
      </c>
      <c r="E102" s="7" t="s">
        <v>60</v>
      </c>
      <c r="F102" s="8" t="s">
        <v>395</v>
      </c>
      <c r="G102" s="8" t="s">
        <v>402</v>
      </c>
      <c r="H102" s="12" t="s">
        <v>215</v>
      </c>
      <c r="I102" s="19" t="s">
        <v>403</v>
      </c>
      <c r="J102" s="24">
        <v>44119.0</v>
      </c>
      <c r="K102" s="11" t="s">
        <v>19</v>
      </c>
      <c r="L102" s="19" t="s">
        <v>36</v>
      </c>
      <c r="M102" s="20" t="s">
        <v>21</v>
      </c>
    </row>
    <row r="103" ht="15.75" customHeight="1">
      <c r="A103" s="5">
        <v>830312.0</v>
      </c>
      <c r="B103" s="6" t="s">
        <v>399</v>
      </c>
      <c r="C103" s="7" t="str">
        <f t="shared" si="1"/>
        <v>2017</v>
      </c>
      <c r="D103" s="7" t="s">
        <v>14</v>
      </c>
      <c r="E103" s="7" t="s">
        <v>66</v>
      </c>
      <c r="F103" s="8" t="s">
        <v>395</v>
      </c>
      <c r="G103" s="8" t="s">
        <v>404</v>
      </c>
      <c r="H103" s="12" t="s">
        <v>215</v>
      </c>
      <c r="I103" s="19" t="s">
        <v>405</v>
      </c>
      <c r="J103" s="24">
        <v>44120.0</v>
      </c>
      <c r="K103" s="11" t="s">
        <v>19</v>
      </c>
      <c r="L103" s="19" t="s">
        <v>36</v>
      </c>
      <c r="M103" s="25" t="s">
        <v>21</v>
      </c>
    </row>
    <row r="104" ht="15.75" customHeight="1">
      <c r="A104" s="5">
        <v>830313.0</v>
      </c>
      <c r="B104" s="6" t="s">
        <v>394</v>
      </c>
      <c r="C104" s="7" t="str">
        <f t="shared" si="1"/>
        <v>2017</v>
      </c>
      <c r="D104" s="7" t="s">
        <v>14</v>
      </c>
      <c r="E104" s="7" t="s">
        <v>71</v>
      </c>
      <c r="F104" s="8" t="s">
        <v>395</v>
      </c>
      <c r="G104" s="8" t="s">
        <v>406</v>
      </c>
      <c r="H104" s="12" t="s">
        <v>215</v>
      </c>
      <c r="I104" s="19" t="s">
        <v>407</v>
      </c>
      <c r="J104" s="24">
        <v>44120.0</v>
      </c>
      <c r="K104" s="11" t="s">
        <v>19</v>
      </c>
      <c r="L104" s="19" t="s">
        <v>36</v>
      </c>
      <c r="M104" s="25" t="s">
        <v>21</v>
      </c>
    </row>
    <row r="105" ht="15.75" customHeight="1">
      <c r="A105" s="5">
        <v>830327.0</v>
      </c>
      <c r="B105" s="6" t="s">
        <v>394</v>
      </c>
      <c r="C105" s="7" t="str">
        <f t="shared" si="1"/>
        <v>2017</v>
      </c>
      <c r="D105" s="7" t="s">
        <v>14</v>
      </c>
      <c r="E105" s="7" t="s">
        <v>80</v>
      </c>
      <c r="F105" s="8" t="s">
        <v>395</v>
      </c>
      <c r="G105" s="8" t="s">
        <v>408</v>
      </c>
      <c r="H105" s="12" t="s">
        <v>215</v>
      </c>
      <c r="I105" s="19" t="s">
        <v>409</v>
      </c>
      <c r="J105" s="24">
        <v>44120.0</v>
      </c>
      <c r="K105" s="11" t="s">
        <v>19</v>
      </c>
      <c r="L105" s="19" t="s">
        <v>36</v>
      </c>
      <c r="M105" s="25" t="s">
        <v>21</v>
      </c>
    </row>
    <row r="106" ht="15.75" customHeight="1">
      <c r="A106" s="5">
        <v>830309.0</v>
      </c>
      <c r="B106" s="20" t="s">
        <v>399</v>
      </c>
      <c r="C106" s="7" t="str">
        <f t="shared" si="1"/>
        <v>2017</v>
      </c>
      <c r="D106" s="21" t="s">
        <v>14</v>
      </c>
      <c r="E106" s="21" t="s">
        <v>32</v>
      </c>
      <c r="F106" s="19" t="s">
        <v>395</v>
      </c>
      <c r="G106" s="19" t="s">
        <v>410</v>
      </c>
      <c r="H106" s="20" t="s">
        <v>411</v>
      </c>
      <c r="I106" s="19" t="s">
        <v>412</v>
      </c>
      <c r="J106" s="32">
        <v>44133.0</v>
      </c>
      <c r="K106" s="20" t="s">
        <v>19</v>
      </c>
      <c r="L106" s="19" t="s">
        <v>413</v>
      </c>
      <c r="M106" s="20" t="s">
        <v>47</v>
      </c>
    </row>
    <row r="107" ht="15.75" customHeight="1">
      <c r="A107" s="5">
        <v>830475.0</v>
      </c>
      <c r="B107" s="6" t="s">
        <v>212</v>
      </c>
      <c r="C107" s="7" t="str">
        <f t="shared" si="1"/>
        <v>2016</v>
      </c>
      <c r="D107" s="7" t="s">
        <v>32</v>
      </c>
      <c r="E107" s="7" t="s">
        <v>14</v>
      </c>
      <c r="F107" s="8" t="s">
        <v>414</v>
      </c>
      <c r="G107" s="8" t="s">
        <v>415</v>
      </c>
      <c r="H107" s="6" t="s">
        <v>411</v>
      </c>
      <c r="I107" s="19" t="s">
        <v>416</v>
      </c>
      <c r="J107" s="32">
        <v>44298.0</v>
      </c>
      <c r="K107" s="6" t="s">
        <v>19</v>
      </c>
      <c r="L107" s="19" t="s">
        <v>417</v>
      </c>
      <c r="M107" s="20" t="s">
        <v>47</v>
      </c>
    </row>
    <row r="108" ht="15.75" customHeight="1">
      <c r="A108" s="5">
        <v>830483.0</v>
      </c>
      <c r="B108" s="6" t="s">
        <v>212</v>
      </c>
      <c r="C108" s="7" t="str">
        <f t="shared" si="1"/>
        <v>2016</v>
      </c>
      <c r="D108" s="7" t="s">
        <v>60</v>
      </c>
      <c r="E108" s="7" t="s">
        <v>14</v>
      </c>
      <c r="F108" s="8" t="s">
        <v>418</v>
      </c>
      <c r="G108" s="8" t="s">
        <v>419</v>
      </c>
      <c r="H108" s="6" t="s">
        <v>411</v>
      </c>
      <c r="I108" s="19" t="s">
        <v>420</v>
      </c>
      <c r="J108" s="32">
        <v>44132.0</v>
      </c>
      <c r="K108" s="6" t="s">
        <v>19</v>
      </c>
      <c r="L108" s="19" t="s">
        <v>421</v>
      </c>
      <c r="M108" s="20" t="s">
        <v>316</v>
      </c>
    </row>
    <row r="109" ht="15.75" customHeight="1">
      <c r="A109" s="5">
        <v>830484.0</v>
      </c>
      <c r="B109" s="6" t="s">
        <v>212</v>
      </c>
      <c r="C109" s="7" t="str">
        <f t="shared" si="1"/>
        <v>2016</v>
      </c>
      <c r="D109" s="7" t="s">
        <v>66</v>
      </c>
      <c r="E109" s="7" t="s">
        <v>14</v>
      </c>
      <c r="F109" s="8" t="s">
        <v>422</v>
      </c>
      <c r="G109" s="8" t="s">
        <v>423</v>
      </c>
      <c r="H109" s="6" t="s">
        <v>411</v>
      </c>
      <c r="I109" s="19" t="s">
        <v>424</v>
      </c>
      <c r="J109" s="32">
        <v>44132.0</v>
      </c>
      <c r="K109" s="6" t="s">
        <v>19</v>
      </c>
      <c r="L109" s="19" t="s">
        <v>421</v>
      </c>
      <c r="M109" s="20" t="s">
        <v>316</v>
      </c>
    </row>
    <row r="110" ht="15.75" customHeight="1">
      <c r="A110" s="5">
        <v>830485.0</v>
      </c>
      <c r="B110" s="20" t="s">
        <v>212</v>
      </c>
      <c r="C110" s="7" t="str">
        <f t="shared" si="1"/>
        <v>2016</v>
      </c>
      <c r="D110" s="21" t="s">
        <v>66</v>
      </c>
      <c r="E110" s="21" t="s">
        <v>22</v>
      </c>
      <c r="F110" s="19" t="s">
        <v>422</v>
      </c>
      <c r="G110" s="19" t="s">
        <v>425</v>
      </c>
      <c r="H110" s="20" t="s">
        <v>411</v>
      </c>
      <c r="I110" s="19" t="s">
        <v>426</v>
      </c>
      <c r="J110" s="32">
        <v>44132.0</v>
      </c>
      <c r="K110" s="20" t="s">
        <v>19</v>
      </c>
      <c r="L110" s="19" t="s">
        <v>427</v>
      </c>
      <c r="M110" s="20" t="s">
        <v>47</v>
      </c>
    </row>
    <row r="111" ht="15.75" customHeight="1">
      <c r="A111" s="5">
        <v>830486.0</v>
      </c>
      <c r="B111" s="6" t="s">
        <v>212</v>
      </c>
      <c r="C111" s="7" t="str">
        <f t="shared" si="1"/>
        <v>2016</v>
      </c>
      <c r="D111" s="7" t="s">
        <v>66</v>
      </c>
      <c r="E111" s="7" t="s">
        <v>32</v>
      </c>
      <c r="F111" s="8" t="s">
        <v>422</v>
      </c>
      <c r="G111" s="8" t="s">
        <v>428</v>
      </c>
      <c r="H111" s="6" t="s">
        <v>411</v>
      </c>
      <c r="I111" s="19" t="s">
        <v>429</v>
      </c>
      <c r="J111" s="32">
        <v>44300.0</v>
      </c>
      <c r="K111" s="6" t="s">
        <v>19</v>
      </c>
      <c r="L111" s="19" t="s">
        <v>430</v>
      </c>
      <c r="M111" s="20" t="s">
        <v>31</v>
      </c>
    </row>
    <row r="112" ht="15.75" customHeight="1">
      <c r="A112" s="5">
        <v>830622.0</v>
      </c>
      <c r="B112" s="6" t="s">
        <v>123</v>
      </c>
      <c r="C112" s="7" t="str">
        <f t="shared" si="1"/>
        <v>2016</v>
      </c>
      <c r="D112" s="7" t="s">
        <v>14</v>
      </c>
      <c r="E112" s="7" t="s">
        <v>14</v>
      </c>
      <c r="F112" s="8" t="s">
        <v>129</v>
      </c>
      <c r="G112" s="8" t="s">
        <v>431</v>
      </c>
      <c r="H112" s="6" t="s">
        <v>126</v>
      </c>
      <c r="I112" s="8" t="s">
        <v>432</v>
      </c>
      <c r="J112" s="10">
        <v>44438.0</v>
      </c>
      <c r="K112" s="11" t="s">
        <v>19</v>
      </c>
      <c r="L112" s="19" t="s">
        <v>433</v>
      </c>
      <c r="M112" s="6" t="s">
        <v>31</v>
      </c>
    </row>
    <row r="113" ht="15.75" customHeight="1">
      <c r="A113" s="5">
        <v>830625.0</v>
      </c>
      <c r="B113" s="6" t="s">
        <v>123</v>
      </c>
      <c r="C113" s="7" t="str">
        <f t="shared" si="1"/>
        <v>2016</v>
      </c>
      <c r="D113" s="7" t="s">
        <v>14</v>
      </c>
      <c r="E113" s="7" t="s">
        <v>60</v>
      </c>
      <c r="F113" s="8" t="s">
        <v>129</v>
      </c>
      <c r="G113" s="8" t="s">
        <v>434</v>
      </c>
      <c r="H113" s="6" t="s">
        <v>126</v>
      </c>
      <c r="I113" s="8" t="s">
        <v>435</v>
      </c>
      <c r="J113" s="10">
        <v>44438.0</v>
      </c>
      <c r="K113" s="11" t="s">
        <v>19</v>
      </c>
      <c r="L113" s="19" t="s">
        <v>433</v>
      </c>
      <c r="M113" s="6" t="s">
        <v>31</v>
      </c>
    </row>
    <row r="114" ht="15.75" customHeight="1">
      <c r="A114" s="5">
        <v>830626.0</v>
      </c>
      <c r="B114" s="6" t="s">
        <v>123</v>
      </c>
      <c r="C114" s="7" t="str">
        <f t="shared" si="1"/>
        <v>2016</v>
      </c>
      <c r="D114" s="7" t="s">
        <v>14</v>
      </c>
      <c r="E114" s="7" t="s">
        <v>66</v>
      </c>
      <c r="F114" s="8" t="s">
        <v>129</v>
      </c>
      <c r="G114" s="8" t="s">
        <v>436</v>
      </c>
      <c r="H114" s="6" t="s">
        <v>126</v>
      </c>
      <c r="I114" s="8" t="s">
        <v>437</v>
      </c>
      <c r="J114" s="10" t="s">
        <v>236</v>
      </c>
      <c r="K114" s="11" t="s">
        <v>19</v>
      </c>
      <c r="L114" s="19" t="s">
        <v>437</v>
      </c>
      <c r="M114" s="6" t="s">
        <v>316</v>
      </c>
    </row>
    <row r="115" ht="15.75" customHeight="1">
      <c r="A115" s="5">
        <v>830472.0</v>
      </c>
      <c r="B115" s="20" t="s">
        <v>212</v>
      </c>
      <c r="C115" s="7" t="str">
        <f t="shared" si="1"/>
        <v>2016</v>
      </c>
      <c r="D115" s="21" t="s">
        <v>22</v>
      </c>
      <c r="E115" s="21" t="s">
        <v>14</v>
      </c>
      <c r="F115" s="19" t="s">
        <v>213</v>
      </c>
      <c r="G115" s="19" t="s">
        <v>438</v>
      </c>
      <c r="H115" s="20" t="s">
        <v>28</v>
      </c>
      <c r="I115" s="19" t="s">
        <v>236</v>
      </c>
      <c r="J115" s="22" t="s">
        <v>236</v>
      </c>
      <c r="K115" s="20" t="s">
        <v>19</v>
      </c>
      <c r="L115" s="19" t="s">
        <v>439</v>
      </c>
      <c r="M115" s="20" t="s">
        <v>316</v>
      </c>
    </row>
    <row r="116" ht="15.75" customHeight="1">
      <c r="A116" s="5">
        <v>830629.0</v>
      </c>
      <c r="B116" s="6" t="s">
        <v>123</v>
      </c>
      <c r="C116" s="7" t="str">
        <f t="shared" si="1"/>
        <v>2016</v>
      </c>
      <c r="D116" s="7" t="s">
        <v>22</v>
      </c>
      <c r="E116" s="7" t="s">
        <v>22</v>
      </c>
      <c r="F116" s="8" t="s">
        <v>440</v>
      </c>
      <c r="G116" s="8" t="s">
        <v>441</v>
      </c>
      <c r="H116" s="6" t="s">
        <v>126</v>
      </c>
      <c r="I116" s="33" t="s">
        <v>442</v>
      </c>
      <c r="J116" s="10">
        <v>44434.0</v>
      </c>
      <c r="K116" s="11" t="s">
        <v>19</v>
      </c>
      <c r="L116" s="19" t="s">
        <v>443</v>
      </c>
      <c r="M116" s="6" t="s">
        <v>47</v>
      </c>
    </row>
    <row r="117" ht="15.75" customHeight="1">
      <c r="A117" s="5">
        <v>830630.0</v>
      </c>
      <c r="B117" s="6" t="s">
        <v>123</v>
      </c>
      <c r="C117" s="7" t="str">
        <f t="shared" si="1"/>
        <v>2016</v>
      </c>
      <c r="D117" s="7" t="s">
        <v>32</v>
      </c>
      <c r="E117" s="7" t="s">
        <v>14</v>
      </c>
      <c r="F117" s="8" t="s">
        <v>444</v>
      </c>
      <c r="G117" s="8" t="s">
        <v>445</v>
      </c>
      <c r="H117" s="6" t="s">
        <v>126</v>
      </c>
      <c r="I117" s="8" t="s">
        <v>446</v>
      </c>
      <c r="J117" s="10">
        <v>44439.0</v>
      </c>
      <c r="K117" s="11" t="s">
        <v>19</v>
      </c>
      <c r="L117" s="19" t="s">
        <v>447</v>
      </c>
      <c r="M117" s="6" t="s">
        <v>31</v>
      </c>
    </row>
    <row r="118" ht="15.75" customHeight="1">
      <c r="A118" s="5">
        <v>830632.0</v>
      </c>
      <c r="B118" s="6" t="s">
        <v>123</v>
      </c>
      <c r="C118" s="7" t="str">
        <f t="shared" si="1"/>
        <v>2016</v>
      </c>
      <c r="D118" s="7" t="s">
        <v>32</v>
      </c>
      <c r="E118" s="7" t="s">
        <v>22</v>
      </c>
      <c r="F118" s="8" t="s">
        <v>444</v>
      </c>
      <c r="G118" s="8" t="s">
        <v>448</v>
      </c>
      <c r="H118" s="6" t="s">
        <v>126</v>
      </c>
      <c r="I118" s="8" t="s">
        <v>449</v>
      </c>
      <c r="J118" s="10">
        <v>44439.0</v>
      </c>
      <c r="K118" s="11" t="s">
        <v>19</v>
      </c>
      <c r="L118" s="19" t="s">
        <v>450</v>
      </c>
      <c r="M118" s="6" t="s">
        <v>47</v>
      </c>
    </row>
    <row r="119" ht="15.75" customHeight="1">
      <c r="A119" s="5">
        <v>830633.0</v>
      </c>
      <c r="B119" s="6" t="s">
        <v>123</v>
      </c>
      <c r="C119" s="7" t="str">
        <f t="shared" si="1"/>
        <v>2016</v>
      </c>
      <c r="D119" s="7" t="s">
        <v>32</v>
      </c>
      <c r="E119" s="7" t="s">
        <v>32</v>
      </c>
      <c r="F119" s="8" t="s">
        <v>444</v>
      </c>
      <c r="G119" s="8" t="s">
        <v>451</v>
      </c>
      <c r="H119" s="6" t="s">
        <v>126</v>
      </c>
      <c r="I119" s="8" t="s">
        <v>452</v>
      </c>
      <c r="J119" s="10">
        <v>44439.0</v>
      </c>
      <c r="K119" s="11" t="s">
        <v>19</v>
      </c>
      <c r="L119" s="19" t="s">
        <v>453</v>
      </c>
      <c r="M119" s="6" t="s">
        <v>31</v>
      </c>
    </row>
    <row r="120" ht="15.75" customHeight="1">
      <c r="A120" s="5">
        <v>830635.0</v>
      </c>
      <c r="B120" s="6" t="s">
        <v>123</v>
      </c>
      <c r="C120" s="7" t="str">
        <f t="shared" si="1"/>
        <v>2016</v>
      </c>
      <c r="D120" s="7" t="s">
        <v>32</v>
      </c>
      <c r="E120" s="7" t="s">
        <v>60</v>
      </c>
      <c r="F120" s="8" t="s">
        <v>444</v>
      </c>
      <c r="G120" s="8" t="s">
        <v>454</v>
      </c>
      <c r="H120" s="6" t="s">
        <v>126</v>
      </c>
      <c r="I120" s="8" t="s">
        <v>455</v>
      </c>
      <c r="J120" s="10">
        <v>44438.0</v>
      </c>
      <c r="K120" s="11" t="s">
        <v>19</v>
      </c>
      <c r="L120" s="19" t="s">
        <v>456</v>
      </c>
      <c r="M120" s="6" t="s">
        <v>31</v>
      </c>
    </row>
    <row r="121" ht="15.75" customHeight="1">
      <c r="A121" s="5">
        <v>830644.0</v>
      </c>
      <c r="B121" s="6" t="s">
        <v>123</v>
      </c>
      <c r="C121" s="7" t="str">
        <f t="shared" si="1"/>
        <v>2016</v>
      </c>
      <c r="D121" s="7" t="s">
        <v>66</v>
      </c>
      <c r="E121" s="7" t="s">
        <v>14</v>
      </c>
      <c r="F121" s="8" t="s">
        <v>457</v>
      </c>
      <c r="G121" s="8" t="s">
        <v>458</v>
      </c>
      <c r="H121" s="6" t="s">
        <v>126</v>
      </c>
      <c r="I121" s="8" t="s">
        <v>459</v>
      </c>
      <c r="J121" s="10">
        <v>44434.0</v>
      </c>
      <c r="K121" s="11" t="s">
        <v>19</v>
      </c>
      <c r="L121" s="34" t="s">
        <v>460</v>
      </c>
      <c r="M121" s="6" t="s">
        <v>47</v>
      </c>
    </row>
    <row r="122" ht="15.75" customHeight="1">
      <c r="A122" s="5">
        <v>830648.0</v>
      </c>
      <c r="B122" s="6" t="s">
        <v>123</v>
      </c>
      <c r="C122" s="7" t="str">
        <f t="shared" si="1"/>
        <v>2016</v>
      </c>
      <c r="D122" s="7" t="s">
        <v>71</v>
      </c>
      <c r="E122" s="7" t="s">
        <v>14</v>
      </c>
      <c r="F122" s="8" t="s">
        <v>461</v>
      </c>
      <c r="G122" s="8" t="s">
        <v>462</v>
      </c>
      <c r="H122" s="6" t="s">
        <v>463</v>
      </c>
      <c r="I122" s="8" t="s">
        <v>122</v>
      </c>
      <c r="J122" s="10" t="s">
        <v>236</v>
      </c>
      <c r="K122" s="11" t="s">
        <v>19</v>
      </c>
      <c r="L122" s="19" t="s">
        <v>36</v>
      </c>
      <c r="M122" s="6" t="s">
        <v>21</v>
      </c>
    </row>
    <row r="123" ht="15.75" customHeight="1">
      <c r="A123" s="5">
        <v>830778.0</v>
      </c>
      <c r="B123" s="6" t="s">
        <v>464</v>
      </c>
      <c r="C123" s="7" t="str">
        <f t="shared" si="1"/>
        <v>2016</v>
      </c>
      <c r="D123" s="7" t="s">
        <v>465</v>
      </c>
      <c r="E123" s="7" t="s">
        <v>32</v>
      </c>
      <c r="F123" s="8" t="s">
        <v>466</v>
      </c>
      <c r="G123" s="8" t="s">
        <v>467</v>
      </c>
      <c r="H123" s="6" t="s">
        <v>468</v>
      </c>
      <c r="I123" s="8" t="s">
        <v>291</v>
      </c>
      <c r="J123" s="10"/>
      <c r="K123" s="11" t="s">
        <v>19</v>
      </c>
      <c r="L123" s="35" t="s">
        <v>200</v>
      </c>
      <c r="M123" s="6" t="s">
        <v>52</v>
      </c>
    </row>
    <row r="124" ht="15.75" customHeight="1">
      <c r="A124" s="5">
        <v>830779.0</v>
      </c>
      <c r="B124" s="6" t="s">
        <v>469</v>
      </c>
      <c r="C124" s="7" t="str">
        <f t="shared" si="1"/>
        <v>2017</v>
      </c>
      <c r="D124" s="7" t="s">
        <v>465</v>
      </c>
      <c r="E124" s="7" t="s">
        <v>60</v>
      </c>
      <c r="F124" s="8" t="s">
        <v>466</v>
      </c>
      <c r="G124" s="8" t="s">
        <v>470</v>
      </c>
      <c r="H124" s="6" t="s">
        <v>28</v>
      </c>
      <c r="I124" s="8" t="s">
        <v>471</v>
      </c>
      <c r="J124" s="10">
        <v>44442.0</v>
      </c>
      <c r="K124" s="11" t="s">
        <v>19</v>
      </c>
      <c r="L124" s="8" t="s">
        <v>472</v>
      </c>
      <c r="M124" s="6" t="s">
        <v>47</v>
      </c>
    </row>
    <row r="125" ht="15.75" customHeight="1">
      <c r="A125" s="5">
        <v>830780.0</v>
      </c>
      <c r="B125" s="6" t="s">
        <v>464</v>
      </c>
      <c r="C125" s="7" t="str">
        <f t="shared" si="1"/>
        <v>2016</v>
      </c>
      <c r="D125" s="7" t="s">
        <v>465</v>
      </c>
      <c r="E125" s="7" t="s">
        <v>66</v>
      </c>
      <c r="F125" s="8" t="s">
        <v>466</v>
      </c>
      <c r="G125" s="8" t="s">
        <v>473</v>
      </c>
      <c r="H125" s="6" t="s">
        <v>468</v>
      </c>
      <c r="I125" s="8" t="s">
        <v>349</v>
      </c>
      <c r="J125" s="10"/>
      <c r="K125" s="11" t="s">
        <v>19</v>
      </c>
      <c r="L125" s="8" t="s">
        <v>200</v>
      </c>
      <c r="M125" s="6" t="s">
        <v>52</v>
      </c>
    </row>
    <row r="126" ht="15.75" customHeight="1">
      <c r="A126" s="5">
        <v>830649.0</v>
      </c>
      <c r="B126" s="6" t="s">
        <v>123</v>
      </c>
      <c r="C126" s="7" t="str">
        <f t="shared" si="1"/>
        <v>2016</v>
      </c>
      <c r="D126" s="7" t="s">
        <v>80</v>
      </c>
      <c r="E126" s="7" t="s">
        <v>14</v>
      </c>
      <c r="F126" s="8" t="s">
        <v>474</v>
      </c>
      <c r="G126" s="8" t="s">
        <v>475</v>
      </c>
      <c r="H126" s="6" t="s">
        <v>126</v>
      </c>
      <c r="I126" s="8" t="s">
        <v>476</v>
      </c>
      <c r="J126" s="10">
        <v>44438.0</v>
      </c>
      <c r="K126" s="11" t="s">
        <v>19</v>
      </c>
      <c r="L126" s="19" t="s">
        <v>477</v>
      </c>
      <c r="M126" s="6" t="s">
        <v>21</v>
      </c>
    </row>
    <row r="127" ht="15.75" customHeight="1">
      <c r="A127" s="5">
        <v>830666.0</v>
      </c>
      <c r="B127" s="6" t="s">
        <v>123</v>
      </c>
      <c r="C127" s="7" t="str">
        <f t="shared" si="1"/>
        <v>2016</v>
      </c>
      <c r="D127" s="7" t="s">
        <v>80</v>
      </c>
      <c r="E127" s="7" t="s">
        <v>22</v>
      </c>
      <c r="F127" s="8" t="s">
        <v>474</v>
      </c>
      <c r="G127" s="8" t="s">
        <v>478</v>
      </c>
      <c r="H127" s="6" t="s">
        <v>126</v>
      </c>
      <c r="I127" s="8" t="s">
        <v>479</v>
      </c>
      <c r="J127" s="10">
        <v>44438.0</v>
      </c>
      <c r="K127" s="11" t="s">
        <v>19</v>
      </c>
      <c r="L127" s="19" t="s">
        <v>480</v>
      </c>
      <c r="M127" s="6" t="s">
        <v>21</v>
      </c>
    </row>
    <row r="128" ht="15.75" customHeight="1">
      <c r="A128" s="5">
        <v>831095.0</v>
      </c>
      <c r="B128" s="20" t="s">
        <v>299</v>
      </c>
      <c r="C128" s="7" t="str">
        <f t="shared" si="1"/>
        <v>2014</v>
      </c>
      <c r="D128" s="21" t="s">
        <v>60</v>
      </c>
      <c r="E128" s="21" t="s">
        <v>14</v>
      </c>
      <c r="F128" s="19" t="s">
        <v>481</v>
      </c>
      <c r="G128" s="19" t="s">
        <v>482</v>
      </c>
      <c r="H128" s="20" t="s">
        <v>235</v>
      </c>
      <c r="I128" s="19" t="s">
        <v>483</v>
      </c>
      <c r="J128" s="22">
        <v>44249.0</v>
      </c>
      <c r="K128" s="20" t="s">
        <v>19</v>
      </c>
      <c r="L128" s="19" t="s">
        <v>484</v>
      </c>
      <c r="M128" s="20" t="s">
        <v>47</v>
      </c>
    </row>
    <row r="129" ht="15.75" customHeight="1">
      <c r="A129" s="5">
        <v>830790.0</v>
      </c>
      <c r="B129" s="6" t="s">
        <v>485</v>
      </c>
      <c r="C129" s="7" t="s">
        <v>486</v>
      </c>
      <c r="D129" s="7" t="s">
        <v>487</v>
      </c>
      <c r="E129" s="7" t="s">
        <v>14</v>
      </c>
      <c r="F129" s="8" t="s">
        <v>488</v>
      </c>
      <c r="G129" s="8" t="s">
        <v>489</v>
      </c>
      <c r="H129" s="6" t="s">
        <v>17</v>
      </c>
      <c r="I129" s="8" t="s">
        <v>490</v>
      </c>
      <c r="J129" s="10">
        <v>44434.0</v>
      </c>
      <c r="K129" s="11" t="s">
        <v>19</v>
      </c>
      <c r="L129" s="13" t="s">
        <v>491</v>
      </c>
      <c r="M129" s="6" t="s">
        <v>52</v>
      </c>
    </row>
    <row r="130" ht="15.75" customHeight="1">
      <c r="A130" s="5">
        <v>830792.0</v>
      </c>
      <c r="B130" s="6" t="s">
        <v>485</v>
      </c>
      <c r="C130" s="7" t="s">
        <v>486</v>
      </c>
      <c r="D130" s="7" t="s">
        <v>487</v>
      </c>
      <c r="E130" s="7" t="s">
        <v>22</v>
      </c>
      <c r="F130" s="8" t="s">
        <v>492</v>
      </c>
      <c r="G130" s="8" t="s">
        <v>493</v>
      </c>
      <c r="H130" s="6" t="s">
        <v>17</v>
      </c>
      <c r="I130" s="8" t="s">
        <v>494</v>
      </c>
      <c r="J130" s="10">
        <v>44434.0</v>
      </c>
      <c r="K130" s="11" t="s">
        <v>19</v>
      </c>
      <c r="L130" s="13" t="s">
        <v>495</v>
      </c>
      <c r="M130" s="6" t="s">
        <v>52</v>
      </c>
    </row>
    <row r="131" ht="15.75" customHeight="1">
      <c r="A131" s="5">
        <v>830796.0</v>
      </c>
      <c r="B131" s="6" t="s">
        <v>485</v>
      </c>
      <c r="C131" s="7" t="s">
        <v>486</v>
      </c>
      <c r="D131" s="7" t="s">
        <v>487</v>
      </c>
      <c r="E131" s="7" t="s">
        <v>32</v>
      </c>
      <c r="F131" s="8" t="s">
        <v>496</v>
      </c>
      <c r="G131" s="8" t="s">
        <v>497</v>
      </c>
      <c r="H131" s="6" t="s">
        <v>17</v>
      </c>
      <c r="I131" s="8" t="s">
        <v>498</v>
      </c>
      <c r="J131" s="10">
        <v>44435.0</v>
      </c>
      <c r="K131" s="11" t="s">
        <v>19</v>
      </c>
      <c r="L131" s="36" t="s">
        <v>499</v>
      </c>
      <c r="M131" s="6" t="s">
        <v>52</v>
      </c>
    </row>
    <row r="132" ht="15.75" customHeight="1">
      <c r="A132" s="5">
        <v>830814.0</v>
      </c>
      <c r="B132" s="6" t="s">
        <v>500</v>
      </c>
      <c r="C132" s="7" t="str">
        <f t="shared" ref="C132:C554" si="2">RIGHT((B132),4)</f>
        <v>2017</v>
      </c>
      <c r="D132" s="7" t="s">
        <v>487</v>
      </c>
      <c r="E132" s="7" t="s">
        <v>60</v>
      </c>
      <c r="F132" s="8" t="s">
        <v>501</v>
      </c>
      <c r="G132" s="8" t="s">
        <v>502</v>
      </c>
      <c r="H132" s="6" t="s">
        <v>17</v>
      </c>
      <c r="I132" s="8" t="s">
        <v>503</v>
      </c>
      <c r="J132" s="10">
        <v>44435.0</v>
      </c>
      <c r="K132" s="11" t="s">
        <v>19</v>
      </c>
      <c r="L132" s="37" t="s">
        <v>499</v>
      </c>
      <c r="M132" s="6" t="s">
        <v>52</v>
      </c>
    </row>
    <row r="133" ht="15.75" customHeight="1">
      <c r="A133" s="5">
        <v>830820.0</v>
      </c>
      <c r="B133" s="6" t="s">
        <v>504</v>
      </c>
      <c r="C133" s="7" t="str">
        <f t="shared" si="2"/>
        <v>2015</v>
      </c>
      <c r="D133" s="7" t="s">
        <v>14</v>
      </c>
      <c r="E133" s="7" t="s">
        <v>14</v>
      </c>
      <c r="F133" s="8" t="s">
        <v>505</v>
      </c>
      <c r="G133" s="8" t="s">
        <v>506</v>
      </c>
      <c r="H133" s="6" t="s">
        <v>251</v>
      </c>
      <c r="I133" s="9" t="s">
        <v>122</v>
      </c>
      <c r="J133" s="10" t="s">
        <v>236</v>
      </c>
      <c r="K133" s="11" t="s">
        <v>19</v>
      </c>
      <c r="L133" s="8" t="s">
        <v>36</v>
      </c>
      <c r="M133" s="6" t="s">
        <v>21</v>
      </c>
    </row>
    <row r="134" ht="15.75" customHeight="1">
      <c r="A134" s="5">
        <v>830902.0</v>
      </c>
      <c r="B134" s="6" t="s">
        <v>504</v>
      </c>
      <c r="C134" s="7" t="str">
        <f t="shared" si="2"/>
        <v>2015</v>
      </c>
      <c r="D134" s="7" t="s">
        <v>22</v>
      </c>
      <c r="E134" s="7" t="s">
        <v>14</v>
      </c>
      <c r="F134" s="8" t="s">
        <v>507</v>
      </c>
      <c r="G134" s="8" t="s">
        <v>508</v>
      </c>
      <c r="H134" s="6" t="s">
        <v>251</v>
      </c>
      <c r="I134" s="9" t="s">
        <v>122</v>
      </c>
      <c r="J134" s="10"/>
      <c r="K134" s="11" t="s">
        <v>19</v>
      </c>
      <c r="L134" s="8" t="s">
        <v>36</v>
      </c>
      <c r="M134" s="6" t="s">
        <v>21</v>
      </c>
    </row>
    <row r="135" ht="15.75" customHeight="1">
      <c r="A135" s="5">
        <v>830903.0</v>
      </c>
      <c r="B135" s="6" t="s">
        <v>504</v>
      </c>
      <c r="C135" s="7" t="str">
        <f t="shared" si="2"/>
        <v>2015</v>
      </c>
      <c r="D135" s="7" t="s">
        <v>32</v>
      </c>
      <c r="E135" s="7" t="s">
        <v>14</v>
      </c>
      <c r="F135" s="8" t="s">
        <v>509</v>
      </c>
      <c r="G135" s="8" t="s">
        <v>510</v>
      </c>
      <c r="H135" s="6" t="s">
        <v>251</v>
      </c>
      <c r="I135" s="9" t="s">
        <v>35</v>
      </c>
      <c r="J135" s="10"/>
      <c r="K135" s="11" t="s">
        <v>19</v>
      </c>
      <c r="L135" s="8" t="s">
        <v>36</v>
      </c>
      <c r="M135" s="6" t="s">
        <v>21</v>
      </c>
    </row>
    <row r="136" ht="15.75" customHeight="1">
      <c r="A136" s="5">
        <v>830906.0</v>
      </c>
      <c r="B136" s="6" t="s">
        <v>504</v>
      </c>
      <c r="C136" s="7" t="str">
        <f t="shared" si="2"/>
        <v>2015</v>
      </c>
      <c r="D136" s="7" t="s">
        <v>60</v>
      </c>
      <c r="E136" s="7" t="s">
        <v>14</v>
      </c>
      <c r="F136" s="8" t="s">
        <v>511</v>
      </c>
      <c r="G136" s="8" t="s">
        <v>512</v>
      </c>
      <c r="H136" s="6" t="s">
        <v>28</v>
      </c>
      <c r="I136" s="38" t="s">
        <v>513</v>
      </c>
      <c r="J136" s="10" t="s">
        <v>236</v>
      </c>
      <c r="K136" s="11" t="s">
        <v>236</v>
      </c>
      <c r="L136" s="8" t="s">
        <v>514</v>
      </c>
      <c r="M136" s="6" t="s">
        <v>316</v>
      </c>
    </row>
    <row r="137" ht="15.75" customHeight="1">
      <c r="A137" s="5">
        <v>830907.0</v>
      </c>
      <c r="B137" s="6" t="s">
        <v>504</v>
      </c>
      <c r="C137" s="7" t="str">
        <f t="shared" si="2"/>
        <v>2015</v>
      </c>
      <c r="D137" s="7" t="s">
        <v>66</v>
      </c>
      <c r="E137" s="7" t="s">
        <v>14</v>
      </c>
      <c r="F137" s="8" t="s">
        <v>515</v>
      </c>
      <c r="G137" s="8" t="s">
        <v>516</v>
      </c>
      <c r="H137" s="6" t="s">
        <v>28</v>
      </c>
      <c r="I137" s="9" t="s">
        <v>517</v>
      </c>
      <c r="J137" s="10">
        <v>44433.0</v>
      </c>
      <c r="K137" s="11" t="s">
        <v>19</v>
      </c>
      <c r="L137" s="8" t="s">
        <v>518</v>
      </c>
      <c r="M137" s="6" t="s">
        <v>47</v>
      </c>
    </row>
    <row r="138" ht="15.75" customHeight="1">
      <c r="A138" s="5">
        <v>831098.0</v>
      </c>
      <c r="B138" s="6" t="s">
        <v>299</v>
      </c>
      <c r="C138" s="7" t="str">
        <f t="shared" si="2"/>
        <v>2014</v>
      </c>
      <c r="D138" s="7" t="s">
        <v>60</v>
      </c>
      <c r="E138" s="7" t="s">
        <v>22</v>
      </c>
      <c r="F138" s="8" t="s">
        <v>481</v>
      </c>
      <c r="G138" s="8" t="s">
        <v>519</v>
      </c>
      <c r="H138" s="12" t="s">
        <v>235</v>
      </c>
      <c r="I138" s="19" t="s">
        <v>122</v>
      </c>
      <c r="J138" s="10" t="s">
        <v>236</v>
      </c>
      <c r="K138" s="11" t="s">
        <v>19</v>
      </c>
      <c r="L138" s="19" t="s">
        <v>520</v>
      </c>
      <c r="M138" s="20" t="s">
        <v>47</v>
      </c>
    </row>
    <row r="139" ht="15.75" customHeight="1">
      <c r="A139" s="5">
        <v>831099.0</v>
      </c>
      <c r="B139" s="6" t="s">
        <v>299</v>
      </c>
      <c r="C139" s="7" t="str">
        <f t="shared" si="2"/>
        <v>2014</v>
      </c>
      <c r="D139" s="7" t="s">
        <v>60</v>
      </c>
      <c r="E139" s="7" t="s">
        <v>32</v>
      </c>
      <c r="F139" s="8" t="s">
        <v>481</v>
      </c>
      <c r="G139" s="8" t="s">
        <v>521</v>
      </c>
      <c r="H139" s="6" t="s">
        <v>235</v>
      </c>
      <c r="I139" s="19" t="s">
        <v>122</v>
      </c>
      <c r="J139" s="10" t="s">
        <v>236</v>
      </c>
      <c r="K139" s="11" t="s">
        <v>19</v>
      </c>
      <c r="L139" s="19" t="s">
        <v>522</v>
      </c>
      <c r="M139" s="20" t="s">
        <v>47</v>
      </c>
    </row>
    <row r="140" ht="15.75" customHeight="1">
      <c r="A140" s="5">
        <v>830909.0</v>
      </c>
      <c r="B140" s="6" t="s">
        <v>504</v>
      </c>
      <c r="C140" s="7" t="str">
        <f t="shared" si="2"/>
        <v>2015</v>
      </c>
      <c r="D140" s="7" t="s">
        <v>71</v>
      </c>
      <c r="E140" s="7" t="s">
        <v>14</v>
      </c>
      <c r="F140" s="8" t="s">
        <v>523</v>
      </c>
      <c r="G140" s="8" t="s">
        <v>524</v>
      </c>
      <c r="H140" s="6" t="s">
        <v>193</v>
      </c>
      <c r="I140" s="9" t="s">
        <v>525</v>
      </c>
      <c r="J140" s="10">
        <v>44095.0</v>
      </c>
      <c r="K140" s="11" t="s">
        <v>19</v>
      </c>
      <c r="L140" s="8" t="s">
        <v>526</v>
      </c>
      <c r="M140" s="6" t="s">
        <v>47</v>
      </c>
    </row>
    <row r="141" ht="15.75" customHeight="1">
      <c r="A141" s="5">
        <v>830910.0</v>
      </c>
      <c r="B141" s="6" t="s">
        <v>504</v>
      </c>
      <c r="C141" s="7" t="str">
        <f t="shared" si="2"/>
        <v>2015</v>
      </c>
      <c r="D141" s="7" t="s">
        <v>71</v>
      </c>
      <c r="E141" s="7" t="s">
        <v>22</v>
      </c>
      <c r="F141" s="8" t="s">
        <v>523</v>
      </c>
      <c r="G141" s="8" t="s">
        <v>527</v>
      </c>
      <c r="H141" s="6" t="s">
        <v>193</v>
      </c>
      <c r="I141" s="9" t="s">
        <v>525</v>
      </c>
      <c r="J141" s="10">
        <v>44095.0</v>
      </c>
      <c r="K141" s="11" t="s">
        <v>19</v>
      </c>
      <c r="L141" s="8" t="s">
        <v>528</v>
      </c>
      <c r="M141" s="6" t="s">
        <v>47</v>
      </c>
    </row>
    <row r="142" ht="15.75" customHeight="1">
      <c r="A142" s="5">
        <v>831100.0</v>
      </c>
      <c r="B142" s="6" t="s">
        <v>299</v>
      </c>
      <c r="C142" s="7" t="str">
        <f t="shared" si="2"/>
        <v>2014</v>
      </c>
      <c r="D142" s="7" t="s">
        <v>66</v>
      </c>
      <c r="E142" s="7" t="s">
        <v>14</v>
      </c>
      <c r="F142" s="8" t="s">
        <v>529</v>
      </c>
      <c r="G142" s="8" t="s">
        <v>530</v>
      </c>
      <c r="H142" s="6" t="s">
        <v>235</v>
      </c>
      <c r="I142" s="19" t="s">
        <v>483</v>
      </c>
      <c r="J142" s="10">
        <v>44249.0</v>
      </c>
      <c r="K142" s="11" t="s">
        <v>19</v>
      </c>
      <c r="L142" s="19" t="s">
        <v>531</v>
      </c>
      <c r="M142" s="20" t="s">
        <v>47</v>
      </c>
    </row>
    <row r="143" ht="15.75" customHeight="1">
      <c r="A143" s="5">
        <v>831161.0</v>
      </c>
      <c r="B143" s="6" t="s">
        <v>532</v>
      </c>
      <c r="C143" s="7" t="str">
        <f t="shared" si="2"/>
        <v>2014</v>
      </c>
      <c r="D143" s="7" t="s">
        <v>14</v>
      </c>
      <c r="E143" s="7" t="s">
        <v>22</v>
      </c>
      <c r="F143" s="8" t="s">
        <v>533</v>
      </c>
      <c r="G143" s="8" t="s">
        <v>534</v>
      </c>
      <c r="H143" s="12" t="s">
        <v>235</v>
      </c>
      <c r="I143" s="19" t="s">
        <v>122</v>
      </c>
      <c r="J143" s="10" t="s">
        <v>236</v>
      </c>
      <c r="K143" s="6" t="s">
        <v>19</v>
      </c>
      <c r="L143" s="19" t="s">
        <v>36</v>
      </c>
      <c r="M143" s="20" t="s">
        <v>21</v>
      </c>
    </row>
    <row r="144" ht="15.75" customHeight="1">
      <c r="A144" s="5">
        <v>831899.0</v>
      </c>
      <c r="B144" s="20" t="s">
        <v>292</v>
      </c>
      <c r="C144" s="7" t="str">
        <f t="shared" si="2"/>
        <v>2011</v>
      </c>
      <c r="D144" s="21" t="s">
        <v>293</v>
      </c>
      <c r="E144" s="21" t="s">
        <v>14</v>
      </c>
      <c r="F144" s="19" t="s">
        <v>535</v>
      </c>
      <c r="G144" s="19" t="s">
        <v>536</v>
      </c>
      <c r="H144" s="20" t="s">
        <v>235</v>
      </c>
      <c r="I144" s="19" t="s">
        <v>537</v>
      </c>
      <c r="J144" s="22">
        <v>44285.0</v>
      </c>
      <c r="K144" s="20" t="s">
        <v>19</v>
      </c>
      <c r="L144" s="19" t="s">
        <v>538</v>
      </c>
      <c r="M144" s="20" t="s">
        <v>47</v>
      </c>
    </row>
    <row r="145" ht="15.75" customHeight="1">
      <c r="A145" s="5">
        <v>831071.0</v>
      </c>
      <c r="B145" s="6" t="s">
        <v>539</v>
      </c>
      <c r="C145" s="7" t="str">
        <f t="shared" si="2"/>
        <v>2014</v>
      </c>
      <c r="D145" s="7" t="s">
        <v>14</v>
      </c>
      <c r="E145" s="7" t="s">
        <v>14</v>
      </c>
      <c r="F145" s="8" t="s">
        <v>540</v>
      </c>
      <c r="G145" s="8" t="s">
        <v>541</v>
      </c>
      <c r="H145" s="6" t="s">
        <v>463</v>
      </c>
      <c r="I145" s="8" t="s">
        <v>542</v>
      </c>
      <c r="J145" s="10">
        <v>42917.0</v>
      </c>
      <c r="K145" s="11" t="s">
        <v>543</v>
      </c>
      <c r="L145" s="8" t="s">
        <v>544</v>
      </c>
      <c r="M145" s="6" t="s">
        <v>52</v>
      </c>
    </row>
    <row r="146" ht="15.75" customHeight="1">
      <c r="A146" s="5">
        <v>830683.0</v>
      </c>
      <c r="B146" s="6" t="s">
        <v>123</v>
      </c>
      <c r="C146" s="7" t="str">
        <f t="shared" si="2"/>
        <v>2016</v>
      </c>
      <c r="D146" s="7" t="s">
        <v>97</v>
      </c>
      <c r="E146" s="7" t="s">
        <v>22</v>
      </c>
      <c r="F146" s="8" t="s">
        <v>142</v>
      </c>
      <c r="G146" s="8" t="s">
        <v>545</v>
      </c>
      <c r="H146" s="6" t="s">
        <v>463</v>
      </c>
      <c r="I146" s="8" t="s">
        <v>236</v>
      </c>
      <c r="J146" s="10" t="s">
        <v>236</v>
      </c>
      <c r="K146" s="11" t="s">
        <v>19</v>
      </c>
      <c r="L146" s="19" t="s">
        <v>36</v>
      </c>
      <c r="M146" s="6" t="s">
        <v>21</v>
      </c>
    </row>
    <row r="147" ht="15.75" customHeight="1">
      <c r="A147" s="5">
        <v>831072.0</v>
      </c>
      <c r="B147" s="6" t="s">
        <v>539</v>
      </c>
      <c r="C147" s="7" t="str">
        <f t="shared" si="2"/>
        <v>2014</v>
      </c>
      <c r="D147" s="7" t="s">
        <v>14</v>
      </c>
      <c r="E147" s="7" t="s">
        <v>22</v>
      </c>
      <c r="F147" s="8" t="s">
        <v>540</v>
      </c>
      <c r="G147" s="8" t="s">
        <v>546</v>
      </c>
      <c r="H147" s="6" t="s">
        <v>463</v>
      </c>
      <c r="I147" s="8" t="s">
        <v>547</v>
      </c>
      <c r="J147" s="10">
        <v>44442.0</v>
      </c>
      <c r="K147" s="11" t="s">
        <v>19</v>
      </c>
      <c r="L147" s="8" t="s">
        <v>548</v>
      </c>
      <c r="M147" s="6" t="s">
        <v>52</v>
      </c>
    </row>
    <row r="148" ht="15.75" customHeight="1">
      <c r="A148" s="5">
        <v>831074.0</v>
      </c>
      <c r="B148" s="6" t="s">
        <v>539</v>
      </c>
      <c r="C148" s="7" t="str">
        <f t="shared" si="2"/>
        <v>2014</v>
      </c>
      <c r="D148" s="7" t="s">
        <v>22</v>
      </c>
      <c r="E148" s="7" t="s">
        <v>14</v>
      </c>
      <c r="F148" s="8" t="s">
        <v>549</v>
      </c>
      <c r="G148" s="8" t="s">
        <v>550</v>
      </c>
      <c r="H148" s="6" t="s">
        <v>344</v>
      </c>
      <c r="I148" s="8" t="s">
        <v>291</v>
      </c>
      <c r="J148" s="10" t="s">
        <v>236</v>
      </c>
      <c r="K148" s="11" t="s">
        <v>19</v>
      </c>
      <c r="L148" s="8" t="s">
        <v>551</v>
      </c>
      <c r="M148" s="6" t="s">
        <v>52</v>
      </c>
    </row>
    <row r="149" ht="15.75" customHeight="1">
      <c r="A149" s="5">
        <v>831075.0</v>
      </c>
      <c r="B149" s="6" t="s">
        <v>539</v>
      </c>
      <c r="C149" s="7" t="str">
        <f t="shared" si="2"/>
        <v>2014</v>
      </c>
      <c r="D149" s="7" t="s">
        <v>32</v>
      </c>
      <c r="E149" s="7" t="s">
        <v>14</v>
      </c>
      <c r="F149" s="8" t="s">
        <v>552</v>
      </c>
      <c r="G149" s="8" t="s">
        <v>553</v>
      </c>
      <c r="H149" s="6" t="s">
        <v>463</v>
      </c>
      <c r="I149" s="8" t="s">
        <v>554</v>
      </c>
      <c r="J149" s="10" t="s">
        <v>236</v>
      </c>
      <c r="K149" s="11" t="s">
        <v>19</v>
      </c>
      <c r="L149" s="13" t="s">
        <v>555</v>
      </c>
      <c r="M149" s="6" t="s">
        <v>52</v>
      </c>
    </row>
    <row r="150" ht="15.75" customHeight="1">
      <c r="A150" s="5">
        <v>831076.0</v>
      </c>
      <c r="B150" s="6" t="s">
        <v>539</v>
      </c>
      <c r="C150" s="7" t="str">
        <f t="shared" si="2"/>
        <v>2014</v>
      </c>
      <c r="D150" s="7" t="s">
        <v>60</v>
      </c>
      <c r="E150" s="7" t="s">
        <v>14</v>
      </c>
      <c r="F150" s="8" t="s">
        <v>556</v>
      </c>
      <c r="G150" s="8" t="s">
        <v>557</v>
      </c>
      <c r="H150" s="6" t="s">
        <v>17</v>
      </c>
      <c r="I150" s="8" t="s">
        <v>558</v>
      </c>
      <c r="J150" s="10">
        <v>44435.0</v>
      </c>
      <c r="K150" s="11" t="s">
        <v>19</v>
      </c>
      <c r="L150" s="14" t="s">
        <v>559</v>
      </c>
      <c r="M150" s="6" t="s">
        <v>52</v>
      </c>
    </row>
    <row r="151" ht="15.75" customHeight="1">
      <c r="A151" s="5">
        <v>831077.0</v>
      </c>
      <c r="B151" s="6" t="s">
        <v>539</v>
      </c>
      <c r="C151" s="7" t="str">
        <f t="shared" si="2"/>
        <v>2014</v>
      </c>
      <c r="D151" s="7" t="s">
        <v>66</v>
      </c>
      <c r="E151" s="7" t="s">
        <v>14</v>
      </c>
      <c r="F151" s="8" t="s">
        <v>560</v>
      </c>
      <c r="G151" s="8" t="s">
        <v>561</v>
      </c>
      <c r="H151" s="6" t="s">
        <v>17</v>
      </c>
      <c r="I151" s="8" t="s">
        <v>562</v>
      </c>
      <c r="J151" s="10">
        <v>42970.0</v>
      </c>
      <c r="K151" s="11" t="s">
        <v>19</v>
      </c>
      <c r="L151" s="13" t="s">
        <v>563</v>
      </c>
      <c r="M151" s="6" t="s">
        <v>52</v>
      </c>
    </row>
    <row r="152" ht="15.75" customHeight="1">
      <c r="A152" s="5">
        <v>831079.0</v>
      </c>
      <c r="B152" s="6" t="s">
        <v>539</v>
      </c>
      <c r="C152" s="7" t="str">
        <f t="shared" si="2"/>
        <v>2014</v>
      </c>
      <c r="D152" s="7" t="s">
        <v>66</v>
      </c>
      <c r="E152" s="7" t="s">
        <v>32</v>
      </c>
      <c r="F152" s="8" t="s">
        <v>560</v>
      </c>
      <c r="G152" s="8" t="s">
        <v>564</v>
      </c>
      <c r="H152" s="6" t="s">
        <v>463</v>
      </c>
      <c r="I152" s="8" t="s">
        <v>291</v>
      </c>
      <c r="J152" s="10" t="s">
        <v>236</v>
      </c>
      <c r="K152" s="11" t="s">
        <v>19</v>
      </c>
      <c r="L152" s="13" t="s">
        <v>555</v>
      </c>
      <c r="M152" s="6" t="s">
        <v>52</v>
      </c>
    </row>
    <row r="153" ht="15.75" customHeight="1">
      <c r="A153" s="5">
        <v>831080.0</v>
      </c>
      <c r="B153" s="6" t="s">
        <v>539</v>
      </c>
      <c r="C153" s="7" t="str">
        <f t="shared" si="2"/>
        <v>2014</v>
      </c>
      <c r="D153" s="7" t="s">
        <v>66</v>
      </c>
      <c r="E153" s="7" t="s">
        <v>80</v>
      </c>
      <c r="F153" s="8" t="s">
        <v>560</v>
      </c>
      <c r="G153" s="8" t="s">
        <v>565</v>
      </c>
      <c r="H153" s="6" t="s">
        <v>566</v>
      </c>
      <c r="I153" s="8" t="s">
        <v>567</v>
      </c>
      <c r="J153" s="10">
        <v>44448.0</v>
      </c>
      <c r="K153" s="11" t="s">
        <v>19</v>
      </c>
      <c r="L153" s="8" t="s">
        <v>568</v>
      </c>
      <c r="M153" s="6" t="s">
        <v>52</v>
      </c>
    </row>
    <row r="154" ht="15.75" hidden="1" customHeight="1">
      <c r="A154" s="5">
        <v>830503.0</v>
      </c>
      <c r="B154" s="20" t="s">
        <v>329</v>
      </c>
      <c r="C154" s="7" t="str">
        <f t="shared" si="2"/>
        <v>2016</v>
      </c>
      <c r="D154" s="21" t="s">
        <v>85</v>
      </c>
      <c r="E154" s="39" t="s">
        <v>32</v>
      </c>
      <c r="F154" s="19" t="s">
        <v>569</v>
      </c>
      <c r="G154" s="19" t="s">
        <v>570</v>
      </c>
      <c r="H154" s="20" t="s">
        <v>571</v>
      </c>
      <c r="I154" s="19" t="s">
        <v>572</v>
      </c>
      <c r="J154" s="22">
        <v>44259.0</v>
      </c>
      <c r="K154" s="23" t="s">
        <v>19</v>
      </c>
      <c r="L154" s="29" t="s">
        <v>573</v>
      </c>
      <c r="M154" s="20" t="s">
        <v>196</v>
      </c>
    </row>
    <row r="155" ht="15.75" hidden="1" customHeight="1">
      <c r="A155" s="5">
        <v>830505.0</v>
      </c>
      <c r="B155" s="20" t="s">
        <v>329</v>
      </c>
      <c r="C155" s="7" t="str">
        <f t="shared" si="2"/>
        <v>2016</v>
      </c>
      <c r="D155" s="21" t="s">
        <v>85</v>
      </c>
      <c r="E155" s="39" t="s">
        <v>60</v>
      </c>
      <c r="F155" s="19" t="s">
        <v>569</v>
      </c>
      <c r="G155" s="19" t="s">
        <v>574</v>
      </c>
      <c r="H155" s="20" t="s">
        <v>571</v>
      </c>
      <c r="I155" s="19" t="s">
        <v>575</v>
      </c>
      <c r="J155" s="22">
        <v>44259.0</v>
      </c>
      <c r="K155" s="23" t="s">
        <v>19</v>
      </c>
      <c r="L155" s="19" t="s">
        <v>576</v>
      </c>
      <c r="M155" s="20" t="s">
        <v>196</v>
      </c>
    </row>
    <row r="156" ht="15.75" customHeight="1">
      <c r="A156" s="5">
        <v>831082.0</v>
      </c>
      <c r="B156" s="6" t="s">
        <v>539</v>
      </c>
      <c r="C156" s="7" t="str">
        <f t="shared" si="2"/>
        <v>2014</v>
      </c>
      <c r="D156" s="7" t="s">
        <v>71</v>
      </c>
      <c r="E156" s="7" t="s">
        <v>14</v>
      </c>
      <c r="F156" s="8" t="s">
        <v>577</v>
      </c>
      <c r="G156" s="8" t="s">
        <v>578</v>
      </c>
      <c r="H156" s="6" t="s">
        <v>463</v>
      </c>
      <c r="I156" s="8" t="s">
        <v>291</v>
      </c>
      <c r="J156" s="10" t="s">
        <v>236</v>
      </c>
      <c r="K156" s="11" t="s">
        <v>19</v>
      </c>
      <c r="L156" s="13" t="s">
        <v>200</v>
      </c>
      <c r="M156" s="6" t="s">
        <v>52</v>
      </c>
    </row>
    <row r="157" ht="15.75" customHeight="1">
      <c r="A157" s="5">
        <v>831083.0</v>
      </c>
      <c r="B157" s="6" t="s">
        <v>539</v>
      </c>
      <c r="C157" s="7" t="str">
        <f t="shared" si="2"/>
        <v>2014</v>
      </c>
      <c r="D157" s="7" t="s">
        <v>80</v>
      </c>
      <c r="E157" s="7" t="s">
        <v>22</v>
      </c>
      <c r="F157" s="8" t="s">
        <v>579</v>
      </c>
      <c r="G157" s="8" t="s">
        <v>580</v>
      </c>
      <c r="H157" s="6" t="s">
        <v>251</v>
      </c>
      <c r="I157" s="8" t="s">
        <v>349</v>
      </c>
      <c r="J157" s="10" t="s">
        <v>236</v>
      </c>
      <c r="K157" s="11" t="s">
        <v>19</v>
      </c>
      <c r="L157" s="8" t="s">
        <v>200</v>
      </c>
      <c r="M157" s="6" t="s">
        <v>52</v>
      </c>
    </row>
    <row r="158" ht="15.75" customHeight="1">
      <c r="A158" s="5">
        <v>831085.0</v>
      </c>
      <c r="B158" s="6" t="s">
        <v>539</v>
      </c>
      <c r="C158" s="7" t="str">
        <f t="shared" si="2"/>
        <v>2014</v>
      </c>
      <c r="D158" s="7" t="s">
        <v>85</v>
      </c>
      <c r="E158" s="7" t="s">
        <v>14</v>
      </c>
      <c r="F158" s="8" t="s">
        <v>581</v>
      </c>
      <c r="G158" s="8" t="s">
        <v>582</v>
      </c>
      <c r="H158" s="6" t="s">
        <v>251</v>
      </c>
      <c r="I158" s="8" t="s">
        <v>349</v>
      </c>
      <c r="J158" s="10" t="s">
        <v>236</v>
      </c>
      <c r="K158" s="11" t="s">
        <v>19</v>
      </c>
      <c r="L158" s="15" t="s">
        <v>200</v>
      </c>
      <c r="M158" s="6" t="s">
        <v>52</v>
      </c>
    </row>
    <row r="159" ht="15.75" customHeight="1">
      <c r="A159" s="5">
        <v>830693.0</v>
      </c>
      <c r="B159" s="6" t="s">
        <v>123</v>
      </c>
      <c r="C159" s="7" t="str">
        <f t="shared" si="2"/>
        <v>2016</v>
      </c>
      <c r="D159" s="7" t="s">
        <v>161</v>
      </c>
      <c r="E159" s="7" t="s">
        <v>22</v>
      </c>
      <c r="F159" s="8" t="s">
        <v>162</v>
      </c>
      <c r="G159" s="8" t="s">
        <v>583</v>
      </c>
      <c r="H159" s="6" t="s">
        <v>463</v>
      </c>
      <c r="I159" s="8" t="s">
        <v>122</v>
      </c>
      <c r="J159" s="10" t="s">
        <v>236</v>
      </c>
      <c r="K159" s="11" t="s">
        <v>19</v>
      </c>
      <c r="L159" s="19" t="s">
        <v>584</v>
      </c>
      <c r="M159" s="6" t="s">
        <v>47</v>
      </c>
    </row>
    <row r="160" ht="15.75" customHeight="1">
      <c r="A160" s="5">
        <v>830470.0</v>
      </c>
      <c r="B160" s="20" t="s">
        <v>212</v>
      </c>
      <c r="C160" s="7" t="str">
        <f t="shared" si="2"/>
        <v>2016</v>
      </c>
      <c r="D160" s="21" t="s">
        <v>14</v>
      </c>
      <c r="E160" s="21" t="s">
        <v>14</v>
      </c>
      <c r="F160" s="19" t="s">
        <v>585</v>
      </c>
      <c r="G160" s="19" t="s">
        <v>586</v>
      </c>
      <c r="H160" s="20" t="s">
        <v>215</v>
      </c>
      <c r="I160" s="19" t="s">
        <v>587</v>
      </c>
      <c r="J160" s="24">
        <v>44118.0</v>
      </c>
      <c r="K160" s="20" t="s">
        <v>19</v>
      </c>
      <c r="L160" s="19" t="s">
        <v>588</v>
      </c>
      <c r="M160" s="20" t="s">
        <v>316</v>
      </c>
    </row>
    <row r="161" ht="15.75" customHeight="1">
      <c r="A161" s="5">
        <v>830911.0</v>
      </c>
      <c r="B161" s="6" t="s">
        <v>589</v>
      </c>
      <c r="C161" s="7" t="str">
        <f t="shared" si="2"/>
        <v>2015</v>
      </c>
      <c r="D161" s="7" t="s">
        <v>14</v>
      </c>
      <c r="E161" s="7" t="s">
        <v>14</v>
      </c>
      <c r="F161" s="8" t="s">
        <v>590</v>
      </c>
      <c r="G161" s="8" t="s">
        <v>591</v>
      </c>
      <c r="H161" s="6" t="s">
        <v>215</v>
      </c>
      <c r="I161" s="19" t="s">
        <v>592</v>
      </c>
      <c r="J161" s="24">
        <v>44295.0</v>
      </c>
      <c r="K161" s="6" t="s">
        <v>19</v>
      </c>
      <c r="L161" s="19" t="s">
        <v>36</v>
      </c>
      <c r="M161" s="25" t="s">
        <v>21</v>
      </c>
    </row>
    <row r="162" ht="15.75" customHeight="1">
      <c r="A162" s="5">
        <v>830487.0</v>
      </c>
      <c r="B162" s="20" t="s">
        <v>212</v>
      </c>
      <c r="C162" s="7" t="str">
        <f t="shared" si="2"/>
        <v>2016</v>
      </c>
      <c r="D162" s="21" t="s">
        <v>71</v>
      </c>
      <c r="E162" s="21" t="s">
        <v>14</v>
      </c>
      <c r="F162" s="19" t="s">
        <v>593</v>
      </c>
      <c r="G162" s="19" t="s">
        <v>594</v>
      </c>
      <c r="H162" s="20" t="s">
        <v>411</v>
      </c>
      <c r="I162" s="19" t="s">
        <v>595</v>
      </c>
      <c r="J162" s="32">
        <v>44127.0</v>
      </c>
      <c r="K162" s="20" t="s">
        <v>19</v>
      </c>
      <c r="L162" s="29" t="s">
        <v>596</v>
      </c>
      <c r="M162" s="20" t="s">
        <v>47</v>
      </c>
    </row>
    <row r="163" ht="15.75" customHeight="1">
      <c r="A163" s="5">
        <v>830488.0</v>
      </c>
      <c r="B163" s="6" t="s">
        <v>212</v>
      </c>
      <c r="C163" s="7" t="str">
        <f t="shared" si="2"/>
        <v>2016</v>
      </c>
      <c r="D163" s="7" t="s">
        <v>71</v>
      </c>
      <c r="E163" s="7" t="s">
        <v>22</v>
      </c>
      <c r="F163" s="8" t="s">
        <v>593</v>
      </c>
      <c r="G163" s="8" t="s">
        <v>597</v>
      </c>
      <c r="H163" s="6" t="s">
        <v>411</v>
      </c>
      <c r="I163" s="19" t="s">
        <v>598</v>
      </c>
      <c r="J163" s="32">
        <v>44239.0</v>
      </c>
      <c r="K163" s="6" t="s">
        <v>19</v>
      </c>
      <c r="L163" s="19" t="s">
        <v>599</v>
      </c>
      <c r="M163" s="20" t="s">
        <v>47</v>
      </c>
    </row>
    <row r="164" ht="15.75" customHeight="1">
      <c r="A164" s="5">
        <v>831912.0</v>
      </c>
      <c r="B164" s="20" t="s">
        <v>292</v>
      </c>
      <c r="C164" s="7" t="str">
        <f t="shared" si="2"/>
        <v>2011</v>
      </c>
      <c r="D164" s="21" t="s">
        <v>307</v>
      </c>
      <c r="E164" s="21" t="s">
        <v>14</v>
      </c>
      <c r="F164" s="19" t="s">
        <v>600</v>
      </c>
      <c r="G164" s="19" t="s">
        <v>601</v>
      </c>
      <c r="H164" s="20" t="s">
        <v>235</v>
      </c>
      <c r="I164" s="19" t="s">
        <v>602</v>
      </c>
      <c r="J164" s="22">
        <v>44263.0</v>
      </c>
      <c r="K164" s="20" t="s">
        <v>19</v>
      </c>
      <c r="L164" s="29" t="s">
        <v>603</v>
      </c>
      <c r="M164" s="20" t="s">
        <v>47</v>
      </c>
    </row>
    <row r="165" ht="15.75" customHeight="1">
      <c r="A165" s="5">
        <v>831920.0</v>
      </c>
      <c r="B165" s="20" t="s">
        <v>292</v>
      </c>
      <c r="C165" s="7" t="str">
        <f t="shared" si="2"/>
        <v>2011</v>
      </c>
      <c r="D165" s="21" t="s">
        <v>307</v>
      </c>
      <c r="E165" s="21" t="s">
        <v>14</v>
      </c>
      <c r="F165" s="19" t="s">
        <v>604</v>
      </c>
      <c r="G165" s="19" t="s">
        <v>605</v>
      </c>
      <c r="H165" s="20" t="s">
        <v>235</v>
      </c>
      <c r="I165" s="19" t="s">
        <v>606</v>
      </c>
      <c r="J165" s="22">
        <v>44126.0</v>
      </c>
      <c r="K165" s="20" t="s">
        <v>19</v>
      </c>
      <c r="L165" s="19" t="s">
        <v>607</v>
      </c>
      <c r="M165" s="20" t="s">
        <v>47</v>
      </c>
    </row>
    <row r="166" ht="15.75" customHeight="1">
      <c r="A166" s="5">
        <v>831930.0</v>
      </c>
      <c r="B166" s="20" t="s">
        <v>292</v>
      </c>
      <c r="C166" s="7" t="str">
        <f t="shared" si="2"/>
        <v>2011</v>
      </c>
      <c r="D166" s="21" t="s">
        <v>608</v>
      </c>
      <c r="E166" s="21" t="s">
        <v>14</v>
      </c>
      <c r="F166" s="19" t="s">
        <v>609</v>
      </c>
      <c r="G166" s="19" t="s">
        <v>610</v>
      </c>
      <c r="H166" s="20" t="s">
        <v>235</v>
      </c>
      <c r="I166" s="19" t="s">
        <v>611</v>
      </c>
      <c r="J166" s="22">
        <v>44126.0</v>
      </c>
      <c r="K166" s="20" t="s">
        <v>19</v>
      </c>
      <c r="L166" s="29" t="s">
        <v>612</v>
      </c>
      <c r="M166" s="20" t="s">
        <v>47</v>
      </c>
    </row>
    <row r="167" ht="15.75" customHeight="1">
      <c r="A167" s="5">
        <v>831151.0</v>
      </c>
      <c r="B167" s="6" t="s">
        <v>218</v>
      </c>
      <c r="C167" s="7" t="str">
        <f t="shared" si="2"/>
        <v>2014</v>
      </c>
      <c r="D167" s="7" t="s">
        <v>66</v>
      </c>
      <c r="E167" s="7" t="s">
        <v>14</v>
      </c>
      <c r="F167" s="8" t="s">
        <v>613</v>
      </c>
      <c r="G167" s="8" t="s">
        <v>614</v>
      </c>
      <c r="H167" s="6" t="s">
        <v>615</v>
      </c>
      <c r="I167" s="8" t="s">
        <v>616</v>
      </c>
      <c r="J167" s="10" t="s">
        <v>236</v>
      </c>
      <c r="K167" s="6" t="s">
        <v>19</v>
      </c>
      <c r="L167" s="19" t="s">
        <v>617</v>
      </c>
      <c r="M167" s="6" t="s">
        <v>31</v>
      </c>
    </row>
    <row r="168" ht="15.75" customHeight="1">
      <c r="A168" s="5">
        <v>831152.0</v>
      </c>
      <c r="B168" s="6" t="s">
        <v>618</v>
      </c>
      <c r="C168" s="7" t="str">
        <f t="shared" si="2"/>
        <v>2014</v>
      </c>
      <c r="D168" s="7" t="s">
        <v>22</v>
      </c>
      <c r="E168" s="7" t="s">
        <v>14</v>
      </c>
      <c r="F168" s="8" t="s">
        <v>619</v>
      </c>
      <c r="G168" s="8" t="s">
        <v>620</v>
      </c>
      <c r="H168" s="6" t="s">
        <v>226</v>
      </c>
      <c r="I168" s="9" t="s">
        <v>621</v>
      </c>
      <c r="J168" s="10">
        <v>44442.0</v>
      </c>
      <c r="K168" s="11" t="s">
        <v>19</v>
      </c>
      <c r="L168" s="14" t="s">
        <v>622</v>
      </c>
      <c r="M168" s="6" t="s">
        <v>47</v>
      </c>
    </row>
    <row r="169" ht="15.75" customHeight="1">
      <c r="A169" s="5">
        <v>831153.0</v>
      </c>
      <c r="B169" s="6" t="s">
        <v>618</v>
      </c>
      <c r="C169" s="7" t="str">
        <f t="shared" si="2"/>
        <v>2014</v>
      </c>
      <c r="D169" s="7" t="s">
        <v>66</v>
      </c>
      <c r="E169" s="7" t="s">
        <v>14</v>
      </c>
      <c r="F169" s="8" t="s">
        <v>623</v>
      </c>
      <c r="G169" s="8" t="s">
        <v>624</v>
      </c>
      <c r="H169" s="6" t="s">
        <v>226</v>
      </c>
      <c r="I169" s="9" t="s">
        <v>625</v>
      </c>
      <c r="J169" s="10">
        <v>44357.0</v>
      </c>
      <c r="K169" s="11" t="s">
        <v>19</v>
      </c>
      <c r="L169" s="8" t="s">
        <v>626</v>
      </c>
      <c r="M169" s="6" t="s">
        <v>21</v>
      </c>
    </row>
    <row r="170" ht="15.75" customHeight="1">
      <c r="A170" s="5">
        <v>831154.0</v>
      </c>
      <c r="B170" s="6" t="s">
        <v>627</v>
      </c>
      <c r="C170" s="7" t="str">
        <f t="shared" si="2"/>
        <v>2014</v>
      </c>
      <c r="D170" s="7" t="s">
        <v>22</v>
      </c>
      <c r="E170" s="7" t="s">
        <v>14</v>
      </c>
      <c r="F170" s="8" t="s">
        <v>628</v>
      </c>
      <c r="G170" s="8" t="s">
        <v>629</v>
      </c>
      <c r="H170" s="6" t="s">
        <v>28</v>
      </c>
      <c r="I170" s="9" t="s">
        <v>630</v>
      </c>
      <c r="J170" s="10"/>
      <c r="K170" s="11" t="s">
        <v>19</v>
      </c>
      <c r="L170" s="8" t="s">
        <v>36</v>
      </c>
      <c r="M170" s="6" t="s">
        <v>21</v>
      </c>
    </row>
    <row r="171" ht="15.75" customHeight="1">
      <c r="A171" s="5">
        <v>831155.0</v>
      </c>
      <c r="B171" s="6" t="s">
        <v>627</v>
      </c>
      <c r="C171" s="7" t="str">
        <f t="shared" si="2"/>
        <v>2014</v>
      </c>
      <c r="D171" s="7" t="s">
        <v>32</v>
      </c>
      <c r="E171" s="7" t="s">
        <v>14</v>
      </c>
      <c r="F171" s="8" t="s">
        <v>631</v>
      </c>
      <c r="G171" s="8" t="s">
        <v>632</v>
      </c>
      <c r="H171" s="6" t="s">
        <v>28</v>
      </c>
      <c r="I171" s="9" t="s">
        <v>630</v>
      </c>
      <c r="J171" s="10"/>
      <c r="K171" s="11" t="s">
        <v>19</v>
      </c>
      <c r="L171" s="8" t="s">
        <v>36</v>
      </c>
      <c r="M171" s="6" t="s">
        <v>21</v>
      </c>
    </row>
    <row r="172" ht="15.75" customHeight="1">
      <c r="A172" s="5">
        <v>831156.0</v>
      </c>
      <c r="B172" s="6" t="s">
        <v>627</v>
      </c>
      <c r="C172" s="7" t="str">
        <f t="shared" si="2"/>
        <v>2014</v>
      </c>
      <c r="D172" s="7" t="s">
        <v>60</v>
      </c>
      <c r="E172" s="7" t="s">
        <v>14</v>
      </c>
      <c r="F172" s="8" t="s">
        <v>633</v>
      </c>
      <c r="G172" s="8" t="s">
        <v>634</v>
      </c>
      <c r="H172" s="6" t="s">
        <v>28</v>
      </c>
      <c r="I172" s="9" t="s">
        <v>635</v>
      </c>
      <c r="J172" s="10">
        <v>44444.0</v>
      </c>
      <c r="K172" s="11" t="s">
        <v>19</v>
      </c>
      <c r="L172" s="14" t="s">
        <v>636</v>
      </c>
      <c r="M172" s="6" t="s">
        <v>21</v>
      </c>
    </row>
    <row r="173" ht="15.75" customHeight="1">
      <c r="A173" s="5">
        <v>831159.0</v>
      </c>
      <c r="B173" s="6" t="s">
        <v>627</v>
      </c>
      <c r="C173" s="7" t="str">
        <f t="shared" si="2"/>
        <v>2014</v>
      </c>
      <c r="D173" s="7" t="s">
        <v>66</v>
      </c>
      <c r="E173" s="7" t="s">
        <v>14</v>
      </c>
      <c r="F173" s="8" t="s">
        <v>637</v>
      </c>
      <c r="G173" s="8" t="s">
        <v>638</v>
      </c>
      <c r="H173" s="6" t="s">
        <v>226</v>
      </c>
      <c r="I173" s="9" t="s">
        <v>639</v>
      </c>
      <c r="J173" s="10">
        <v>44444.0</v>
      </c>
      <c r="K173" s="11" t="s">
        <v>19</v>
      </c>
      <c r="L173" s="8" t="s">
        <v>640</v>
      </c>
      <c r="M173" s="6" t="s">
        <v>47</v>
      </c>
    </row>
    <row r="174" ht="15.75" customHeight="1">
      <c r="A174" s="5">
        <v>831160.0</v>
      </c>
      <c r="B174" s="6" t="s">
        <v>627</v>
      </c>
      <c r="C174" s="7" t="str">
        <f t="shared" si="2"/>
        <v>2014</v>
      </c>
      <c r="D174" s="7" t="s">
        <v>66</v>
      </c>
      <c r="E174" s="7" t="s">
        <v>22</v>
      </c>
      <c r="F174" s="8" t="s">
        <v>637</v>
      </c>
      <c r="G174" s="8" t="s">
        <v>641</v>
      </c>
      <c r="H174" s="6" t="s">
        <v>226</v>
      </c>
      <c r="I174" s="9" t="s">
        <v>642</v>
      </c>
      <c r="J174" s="10">
        <v>44444.0</v>
      </c>
      <c r="K174" s="11" t="s">
        <v>19</v>
      </c>
      <c r="L174" s="8" t="s">
        <v>643</v>
      </c>
      <c r="M174" s="6" t="s">
        <v>47</v>
      </c>
    </row>
    <row r="175" ht="15.75" customHeight="1">
      <c r="A175" s="5">
        <v>830489.0</v>
      </c>
      <c r="B175" s="6" t="s">
        <v>212</v>
      </c>
      <c r="C175" s="7" t="str">
        <f t="shared" si="2"/>
        <v>2016</v>
      </c>
      <c r="D175" s="7" t="s">
        <v>80</v>
      </c>
      <c r="E175" s="7" t="s">
        <v>14</v>
      </c>
      <c r="F175" s="8" t="s">
        <v>644</v>
      </c>
      <c r="G175" s="8" t="s">
        <v>645</v>
      </c>
      <c r="H175" s="6" t="s">
        <v>411</v>
      </c>
      <c r="I175" s="19" t="s">
        <v>646</v>
      </c>
      <c r="J175" s="32">
        <v>44250.0</v>
      </c>
      <c r="K175" s="6" t="s">
        <v>19</v>
      </c>
      <c r="L175" s="19" t="s">
        <v>647</v>
      </c>
      <c r="M175" s="20" t="s">
        <v>47</v>
      </c>
    </row>
    <row r="176" ht="15.75" customHeight="1">
      <c r="A176" s="5">
        <v>830638.0</v>
      </c>
      <c r="B176" s="20" t="s">
        <v>123</v>
      </c>
      <c r="C176" s="7" t="str">
        <f t="shared" si="2"/>
        <v>2016</v>
      </c>
      <c r="D176" s="21" t="s">
        <v>60</v>
      </c>
      <c r="E176" s="21" t="s">
        <v>14</v>
      </c>
      <c r="F176" s="19" t="s">
        <v>648</v>
      </c>
      <c r="G176" s="19" t="s">
        <v>649</v>
      </c>
      <c r="H176" s="20" t="s">
        <v>411</v>
      </c>
      <c r="I176" s="19" t="s">
        <v>236</v>
      </c>
      <c r="J176" s="40" t="s">
        <v>236</v>
      </c>
      <c r="K176" s="20" t="s">
        <v>236</v>
      </c>
      <c r="L176" s="19" t="s">
        <v>650</v>
      </c>
      <c r="M176" s="20" t="s">
        <v>316</v>
      </c>
    </row>
    <row r="177" ht="15.75" customHeight="1">
      <c r="A177" s="5">
        <v>831171.0</v>
      </c>
      <c r="B177" s="6" t="s">
        <v>651</v>
      </c>
      <c r="C177" s="7" t="str">
        <f t="shared" si="2"/>
        <v>2013</v>
      </c>
      <c r="D177" s="7" t="s">
        <v>80</v>
      </c>
      <c r="E177" s="7" t="s">
        <v>14</v>
      </c>
      <c r="F177" s="8" t="s">
        <v>652</v>
      </c>
      <c r="G177" s="8" t="s">
        <v>653</v>
      </c>
      <c r="H177" s="6" t="s">
        <v>296</v>
      </c>
      <c r="I177" s="9" t="s">
        <v>654</v>
      </c>
      <c r="J177" s="10">
        <v>44419.0</v>
      </c>
      <c r="K177" s="11" t="s">
        <v>19</v>
      </c>
      <c r="L177" s="8" t="s">
        <v>655</v>
      </c>
      <c r="M177" s="6" t="s">
        <v>47</v>
      </c>
    </row>
    <row r="178" ht="15.75" hidden="1" customHeight="1">
      <c r="A178" s="5">
        <v>831172.0</v>
      </c>
      <c r="B178" s="6" t="s">
        <v>261</v>
      </c>
      <c r="C178" s="7" t="str">
        <f t="shared" si="2"/>
        <v>2013</v>
      </c>
      <c r="D178" s="7" t="s">
        <v>66</v>
      </c>
      <c r="E178" s="7" t="s">
        <v>14</v>
      </c>
      <c r="F178" s="8" t="s">
        <v>656</v>
      </c>
      <c r="G178" s="8" t="s">
        <v>657</v>
      </c>
      <c r="H178" s="6" t="s">
        <v>251</v>
      </c>
      <c r="I178" s="8" t="s">
        <v>658</v>
      </c>
      <c r="J178" s="10">
        <v>44418.0</v>
      </c>
      <c r="K178" s="11" t="s">
        <v>19</v>
      </c>
      <c r="L178" s="8" t="s">
        <v>659</v>
      </c>
      <c r="M178" s="6" t="s">
        <v>196</v>
      </c>
    </row>
    <row r="179" ht="15.75" customHeight="1">
      <c r="A179" s="5">
        <v>831175.0</v>
      </c>
      <c r="B179" s="6" t="s">
        <v>261</v>
      </c>
      <c r="C179" s="7" t="str">
        <f t="shared" si="2"/>
        <v>2013</v>
      </c>
      <c r="D179" s="7" t="s">
        <v>85</v>
      </c>
      <c r="E179" s="7" t="s">
        <v>32</v>
      </c>
      <c r="F179" s="8" t="s">
        <v>262</v>
      </c>
      <c r="G179" s="8" t="s">
        <v>660</v>
      </c>
      <c r="H179" s="6" t="s">
        <v>247</v>
      </c>
      <c r="I179" s="8" t="s">
        <v>661</v>
      </c>
      <c r="J179" s="10">
        <v>44438.0</v>
      </c>
      <c r="K179" s="11" t="s">
        <v>19</v>
      </c>
      <c r="L179" s="8" t="s">
        <v>662</v>
      </c>
      <c r="M179" s="6" t="s">
        <v>52</v>
      </c>
    </row>
    <row r="180" ht="15.75" customHeight="1">
      <c r="A180" s="5">
        <v>831181.0</v>
      </c>
      <c r="B180" s="6" t="s">
        <v>663</v>
      </c>
      <c r="C180" s="7" t="str">
        <f t="shared" si="2"/>
        <v>2013</v>
      </c>
      <c r="D180" s="7" t="s">
        <v>22</v>
      </c>
      <c r="E180" s="7" t="s">
        <v>14</v>
      </c>
      <c r="F180" s="8" t="s">
        <v>664</v>
      </c>
      <c r="G180" s="8" t="s">
        <v>665</v>
      </c>
      <c r="H180" s="6" t="s">
        <v>226</v>
      </c>
      <c r="I180" s="9" t="s">
        <v>666</v>
      </c>
      <c r="J180" s="10">
        <v>44444.0</v>
      </c>
      <c r="K180" s="11" t="s">
        <v>19</v>
      </c>
      <c r="L180" s="8" t="s">
        <v>667</v>
      </c>
      <c r="M180" s="6" t="s">
        <v>47</v>
      </c>
    </row>
    <row r="181" ht="15.75" customHeight="1">
      <c r="A181" s="5">
        <v>831185.0</v>
      </c>
      <c r="B181" s="6" t="s">
        <v>668</v>
      </c>
      <c r="C181" s="7" t="str">
        <f t="shared" si="2"/>
        <v>2012</v>
      </c>
      <c r="D181" s="7" t="s">
        <v>14</v>
      </c>
      <c r="E181" s="7" t="s">
        <v>14</v>
      </c>
      <c r="F181" s="8" t="s">
        <v>669</v>
      </c>
      <c r="G181" s="8" t="s">
        <v>670</v>
      </c>
      <c r="H181" s="6" t="s">
        <v>671</v>
      </c>
      <c r="I181" s="9" t="s">
        <v>122</v>
      </c>
      <c r="J181" s="10"/>
      <c r="K181" s="11" t="s">
        <v>19</v>
      </c>
      <c r="L181" s="8" t="s">
        <v>36</v>
      </c>
      <c r="M181" s="6" t="s">
        <v>21</v>
      </c>
    </row>
    <row r="182" ht="15.75" customHeight="1">
      <c r="A182" s="5">
        <v>831186.0</v>
      </c>
      <c r="B182" s="6" t="s">
        <v>668</v>
      </c>
      <c r="C182" s="7" t="str">
        <f t="shared" si="2"/>
        <v>2012</v>
      </c>
      <c r="D182" s="7" t="s">
        <v>22</v>
      </c>
      <c r="E182" s="7" t="s">
        <v>14</v>
      </c>
      <c r="F182" s="8" t="s">
        <v>672</v>
      </c>
      <c r="G182" s="8" t="s">
        <v>673</v>
      </c>
      <c r="H182" s="6" t="s">
        <v>671</v>
      </c>
      <c r="I182" s="9" t="s">
        <v>122</v>
      </c>
      <c r="J182" s="10"/>
      <c r="K182" s="11" t="s">
        <v>19</v>
      </c>
      <c r="L182" s="8" t="s">
        <v>36</v>
      </c>
      <c r="M182" s="6" t="s">
        <v>21</v>
      </c>
    </row>
    <row r="183" ht="15.75" customHeight="1">
      <c r="A183" s="5">
        <v>831187.0</v>
      </c>
      <c r="B183" s="6" t="s">
        <v>668</v>
      </c>
      <c r="C183" s="7" t="str">
        <f t="shared" si="2"/>
        <v>2012</v>
      </c>
      <c r="D183" s="7" t="s">
        <v>32</v>
      </c>
      <c r="E183" s="7" t="s">
        <v>14</v>
      </c>
      <c r="F183" s="8" t="s">
        <v>674</v>
      </c>
      <c r="G183" s="8" t="s">
        <v>675</v>
      </c>
      <c r="H183" s="6" t="s">
        <v>671</v>
      </c>
      <c r="I183" s="9" t="s">
        <v>122</v>
      </c>
      <c r="J183" s="10"/>
      <c r="K183" s="11" t="s">
        <v>19</v>
      </c>
      <c r="L183" s="8" t="s">
        <v>36</v>
      </c>
      <c r="M183" s="6" t="s">
        <v>21</v>
      </c>
    </row>
    <row r="184" ht="15.75" customHeight="1">
      <c r="A184" s="16">
        <v>831342.0</v>
      </c>
      <c r="B184" s="6" t="s">
        <v>668</v>
      </c>
      <c r="C184" s="7" t="str">
        <f t="shared" si="2"/>
        <v>2012</v>
      </c>
      <c r="D184" s="7" t="s">
        <v>66</v>
      </c>
      <c r="E184" s="7" t="s">
        <v>14</v>
      </c>
      <c r="F184" s="8" t="s">
        <v>676</v>
      </c>
      <c r="G184" s="8" t="s">
        <v>677</v>
      </c>
      <c r="H184" s="6" t="s">
        <v>671</v>
      </c>
      <c r="I184" s="9" t="s">
        <v>122</v>
      </c>
      <c r="J184" s="10"/>
      <c r="K184" s="11" t="s">
        <v>19</v>
      </c>
      <c r="L184" s="8" t="s">
        <v>36</v>
      </c>
      <c r="M184" s="6" t="s">
        <v>21</v>
      </c>
    </row>
    <row r="185" ht="15.75" customHeight="1">
      <c r="A185" s="16">
        <v>831346.0</v>
      </c>
      <c r="B185" s="6" t="s">
        <v>668</v>
      </c>
      <c r="C185" s="7" t="str">
        <f t="shared" si="2"/>
        <v>2012</v>
      </c>
      <c r="D185" s="7" t="s">
        <v>71</v>
      </c>
      <c r="E185" s="7" t="s">
        <v>14</v>
      </c>
      <c r="F185" s="8" t="s">
        <v>678</v>
      </c>
      <c r="G185" s="8" t="s">
        <v>679</v>
      </c>
      <c r="H185" s="6" t="s">
        <v>671</v>
      </c>
      <c r="I185" s="9" t="s">
        <v>122</v>
      </c>
      <c r="J185" s="10"/>
      <c r="K185" s="11" t="s">
        <v>19</v>
      </c>
      <c r="L185" s="8" t="s">
        <v>36</v>
      </c>
      <c r="M185" s="6" t="s">
        <v>21</v>
      </c>
    </row>
    <row r="186" ht="15.75" customHeight="1">
      <c r="A186" s="16">
        <v>831347.0</v>
      </c>
      <c r="B186" s="6" t="s">
        <v>668</v>
      </c>
      <c r="C186" s="7" t="str">
        <f t="shared" si="2"/>
        <v>2012</v>
      </c>
      <c r="D186" s="7" t="s">
        <v>71</v>
      </c>
      <c r="E186" s="7" t="s">
        <v>22</v>
      </c>
      <c r="F186" s="8" t="s">
        <v>678</v>
      </c>
      <c r="G186" s="8" t="s">
        <v>680</v>
      </c>
      <c r="H186" s="6" t="s">
        <v>681</v>
      </c>
      <c r="I186" s="9" t="s">
        <v>122</v>
      </c>
      <c r="J186" s="10"/>
      <c r="K186" s="11" t="s">
        <v>19</v>
      </c>
      <c r="L186" s="8" t="s">
        <v>36</v>
      </c>
      <c r="M186" s="6" t="s">
        <v>21</v>
      </c>
    </row>
    <row r="187" ht="15.75" customHeight="1">
      <c r="A187" s="16">
        <v>831348.0</v>
      </c>
      <c r="B187" s="6" t="s">
        <v>668</v>
      </c>
      <c r="C187" s="7" t="str">
        <f t="shared" si="2"/>
        <v>2012</v>
      </c>
      <c r="D187" s="7" t="s">
        <v>71</v>
      </c>
      <c r="E187" s="7" t="s">
        <v>32</v>
      </c>
      <c r="F187" s="8" t="s">
        <v>678</v>
      </c>
      <c r="G187" s="8" t="s">
        <v>682</v>
      </c>
      <c r="H187" s="6" t="s">
        <v>671</v>
      </c>
      <c r="I187" s="9" t="s">
        <v>122</v>
      </c>
      <c r="J187" s="10"/>
      <c r="K187" s="11" t="s">
        <v>19</v>
      </c>
      <c r="L187" s="8" t="s">
        <v>36</v>
      </c>
      <c r="M187" s="6" t="s">
        <v>21</v>
      </c>
    </row>
    <row r="188" ht="15.75" customHeight="1">
      <c r="A188" s="16">
        <v>831350.0</v>
      </c>
      <c r="B188" s="6" t="s">
        <v>668</v>
      </c>
      <c r="C188" s="7" t="str">
        <f t="shared" si="2"/>
        <v>2012</v>
      </c>
      <c r="D188" s="7" t="s">
        <v>80</v>
      </c>
      <c r="E188" s="7" t="s">
        <v>14</v>
      </c>
      <c r="F188" s="8" t="s">
        <v>683</v>
      </c>
      <c r="G188" s="8" t="s">
        <v>684</v>
      </c>
      <c r="H188" s="6" t="s">
        <v>671</v>
      </c>
      <c r="I188" s="9" t="s">
        <v>122</v>
      </c>
      <c r="J188" s="10"/>
      <c r="K188" s="11" t="s">
        <v>19</v>
      </c>
      <c r="L188" s="8" t="s">
        <v>36</v>
      </c>
      <c r="M188" s="6" t="s">
        <v>21</v>
      </c>
    </row>
    <row r="189" ht="15.75" customHeight="1">
      <c r="A189" s="16">
        <v>831361.0</v>
      </c>
      <c r="B189" s="6" t="s">
        <v>668</v>
      </c>
      <c r="C189" s="7" t="str">
        <f t="shared" si="2"/>
        <v>2012</v>
      </c>
      <c r="D189" s="7" t="s">
        <v>80</v>
      </c>
      <c r="E189" s="7" t="s">
        <v>22</v>
      </c>
      <c r="F189" s="8" t="s">
        <v>683</v>
      </c>
      <c r="G189" s="8" t="s">
        <v>685</v>
      </c>
      <c r="H189" s="6" t="s">
        <v>671</v>
      </c>
      <c r="I189" s="9" t="s">
        <v>122</v>
      </c>
      <c r="J189" s="10"/>
      <c r="K189" s="11" t="s">
        <v>19</v>
      </c>
      <c r="L189" s="8" t="s">
        <v>36</v>
      </c>
      <c r="M189" s="6" t="s">
        <v>21</v>
      </c>
    </row>
    <row r="190" ht="15.75" customHeight="1">
      <c r="A190" s="16">
        <v>831363.0</v>
      </c>
      <c r="B190" s="6" t="s">
        <v>668</v>
      </c>
      <c r="C190" s="7" t="str">
        <f t="shared" si="2"/>
        <v>2012</v>
      </c>
      <c r="D190" s="7" t="s">
        <v>90</v>
      </c>
      <c r="E190" s="7" t="s">
        <v>14</v>
      </c>
      <c r="F190" s="8" t="s">
        <v>686</v>
      </c>
      <c r="G190" s="8" t="s">
        <v>687</v>
      </c>
      <c r="H190" s="6" t="s">
        <v>671</v>
      </c>
      <c r="I190" s="9" t="s">
        <v>122</v>
      </c>
      <c r="J190" s="10"/>
      <c r="K190" s="11" t="s">
        <v>19</v>
      </c>
      <c r="L190" s="8" t="s">
        <v>36</v>
      </c>
      <c r="M190" s="6" t="s">
        <v>21</v>
      </c>
    </row>
    <row r="191" ht="15.75" customHeight="1">
      <c r="A191" s="16">
        <v>831365.0</v>
      </c>
      <c r="B191" s="6" t="s">
        <v>668</v>
      </c>
      <c r="C191" s="7" t="str">
        <f t="shared" si="2"/>
        <v>2012</v>
      </c>
      <c r="D191" s="7" t="s">
        <v>97</v>
      </c>
      <c r="E191" s="7" t="s">
        <v>14</v>
      </c>
      <c r="F191" s="8" t="s">
        <v>688</v>
      </c>
      <c r="G191" s="8" t="s">
        <v>689</v>
      </c>
      <c r="H191" s="6" t="s">
        <v>671</v>
      </c>
      <c r="I191" s="9" t="s">
        <v>122</v>
      </c>
      <c r="J191" s="10"/>
      <c r="K191" s="11" t="s">
        <v>19</v>
      </c>
      <c r="L191" s="8" t="s">
        <v>36</v>
      </c>
      <c r="M191" s="6" t="s">
        <v>21</v>
      </c>
    </row>
    <row r="192" ht="15.75" customHeight="1">
      <c r="A192" s="5">
        <v>830690.0</v>
      </c>
      <c r="B192" s="20" t="s">
        <v>123</v>
      </c>
      <c r="C192" s="7" t="str">
        <f t="shared" si="2"/>
        <v>2016</v>
      </c>
      <c r="D192" s="21" t="s">
        <v>161</v>
      </c>
      <c r="E192" s="21" t="s">
        <v>14</v>
      </c>
      <c r="F192" s="19" t="s">
        <v>162</v>
      </c>
      <c r="G192" s="19" t="s">
        <v>690</v>
      </c>
      <c r="H192" s="20" t="s">
        <v>247</v>
      </c>
      <c r="I192" s="19" t="s">
        <v>691</v>
      </c>
      <c r="J192" s="22">
        <v>44126.0</v>
      </c>
      <c r="K192" s="20" t="s">
        <v>19</v>
      </c>
      <c r="L192" s="19" t="s">
        <v>692</v>
      </c>
      <c r="M192" s="20" t="s">
        <v>47</v>
      </c>
    </row>
    <row r="193" ht="15.75" customHeight="1">
      <c r="A193" s="16">
        <v>831477.0</v>
      </c>
      <c r="B193" s="6" t="s">
        <v>668</v>
      </c>
      <c r="C193" s="7" t="str">
        <f t="shared" si="2"/>
        <v>2012</v>
      </c>
      <c r="D193" s="7" t="s">
        <v>97</v>
      </c>
      <c r="E193" s="7" t="s">
        <v>22</v>
      </c>
      <c r="F193" s="8" t="s">
        <v>688</v>
      </c>
      <c r="G193" s="8" t="s">
        <v>693</v>
      </c>
      <c r="H193" s="6" t="s">
        <v>671</v>
      </c>
      <c r="I193" s="9" t="s">
        <v>122</v>
      </c>
      <c r="J193" s="10"/>
      <c r="K193" s="11" t="s">
        <v>19</v>
      </c>
      <c r="L193" s="8" t="s">
        <v>36</v>
      </c>
      <c r="M193" s="6" t="s">
        <v>21</v>
      </c>
    </row>
    <row r="194" ht="15.75" customHeight="1">
      <c r="A194" s="16">
        <v>831482.0</v>
      </c>
      <c r="B194" s="6" t="s">
        <v>668</v>
      </c>
      <c r="C194" s="7" t="str">
        <f t="shared" si="2"/>
        <v>2012</v>
      </c>
      <c r="D194" s="7" t="s">
        <v>107</v>
      </c>
      <c r="E194" s="7" t="s">
        <v>14</v>
      </c>
      <c r="F194" s="8" t="s">
        <v>694</v>
      </c>
      <c r="G194" s="8" t="s">
        <v>695</v>
      </c>
      <c r="H194" s="6" t="s">
        <v>251</v>
      </c>
      <c r="I194" s="9" t="s">
        <v>122</v>
      </c>
      <c r="J194" s="10"/>
      <c r="K194" s="11" t="s">
        <v>19</v>
      </c>
      <c r="L194" s="8" t="s">
        <v>36</v>
      </c>
      <c r="M194" s="6" t="s">
        <v>21</v>
      </c>
    </row>
    <row r="195" ht="15.75" customHeight="1">
      <c r="A195" s="5">
        <v>831485.0</v>
      </c>
      <c r="B195" s="6" t="s">
        <v>696</v>
      </c>
      <c r="C195" s="7" t="str">
        <f t="shared" si="2"/>
        <v>2012</v>
      </c>
      <c r="D195" s="7" t="s">
        <v>32</v>
      </c>
      <c r="E195" s="7" t="s">
        <v>32</v>
      </c>
      <c r="F195" s="8" t="s">
        <v>697</v>
      </c>
      <c r="G195" s="8" t="s">
        <v>698</v>
      </c>
      <c r="H195" s="6" t="s">
        <v>251</v>
      </c>
      <c r="I195" s="9" t="s">
        <v>699</v>
      </c>
      <c r="J195" s="10">
        <v>44445.0</v>
      </c>
      <c r="K195" s="11" t="s">
        <v>19</v>
      </c>
      <c r="L195" s="8" t="s">
        <v>700</v>
      </c>
      <c r="M195" s="6" t="s">
        <v>47</v>
      </c>
    </row>
    <row r="196" ht="15.75" customHeight="1">
      <c r="A196" s="5">
        <v>831489.0</v>
      </c>
      <c r="B196" s="6" t="s">
        <v>696</v>
      </c>
      <c r="C196" s="7" t="str">
        <f t="shared" si="2"/>
        <v>2012</v>
      </c>
      <c r="D196" s="7" t="s">
        <v>60</v>
      </c>
      <c r="E196" s="7" t="s">
        <v>22</v>
      </c>
      <c r="F196" s="8" t="s">
        <v>701</v>
      </c>
      <c r="G196" s="8" t="s">
        <v>702</v>
      </c>
      <c r="H196" s="6" t="s">
        <v>251</v>
      </c>
      <c r="I196" s="9" t="s">
        <v>703</v>
      </c>
      <c r="J196" s="10">
        <v>44445.0</v>
      </c>
      <c r="K196" s="11" t="s">
        <v>19</v>
      </c>
      <c r="L196" s="8" t="s">
        <v>704</v>
      </c>
      <c r="M196" s="6" t="s">
        <v>47</v>
      </c>
    </row>
    <row r="197" ht="15.75" customHeight="1">
      <c r="A197" s="5">
        <v>831510.0</v>
      </c>
      <c r="B197" s="6" t="s">
        <v>696</v>
      </c>
      <c r="C197" s="7" t="str">
        <f t="shared" si="2"/>
        <v>2012</v>
      </c>
      <c r="D197" s="7" t="s">
        <v>71</v>
      </c>
      <c r="E197" s="7" t="s">
        <v>22</v>
      </c>
      <c r="F197" s="8" t="s">
        <v>705</v>
      </c>
      <c r="G197" s="8" t="s">
        <v>706</v>
      </c>
      <c r="H197" s="6" t="s">
        <v>251</v>
      </c>
      <c r="I197" s="9" t="s">
        <v>699</v>
      </c>
      <c r="J197" s="10">
        <v>44445.0</v>
      </c>
      <c r="K197" s="11" t="s">
        <v>19</v>
      </c>
      <c r="L197" s="8" t="s">
        <v>707</v>
      </c>
      <c r="M197" s="6" t="s">
        <v>47</v>
      </c>
    </row>
    <row r="198" ht="15.75" customHeight="1">
      <c r="A198" s="5">
        <v>831515.0</v>
      </c>
      <c r="B198" s="6" t="s">
        <v>696</v>
      </c>
      <c r="C198" s="7" t="str">
        <f t="shared" si="2"/>
        <v>2012</v>
      </c>
      <c r="D198" s="7" t="s">
        <v>80</v>
      </c>
      <c r="E198" s="7" t="s">
        <v>14</v>
      </c>
      <c r="F198" s="8" t="s">
        <v>708</v>
      </c>
      <c r="G198" s="8" t="s">
        <v>709</v>
      </c>
      <c r="H198" s="6" t="s">
        <v>251</v>
      </c>
      <c r="I198" s="9" t="s">
        <v>699</v>
      </c>
      <c r="J198" s="10">
        <v>44418.0</v>
      </c>
      <c r="K198" s="11" t="s">
        <v>19</v>
      </c>
      <c r="L198" s="8" t="s">
        <v>710</v>
      </c>
      <c r="M198" s="6" t="s">
        <v>47</v>
      </c>
    </row>
    <row r="199" ht="15.75" customHeight="1">
      <c r="A199" s="5">
        <v>831525.0</v>
      </c>
      <c r="B199" s="6" t="s">
        <v>711</v>
      </c>
      <c r="C199" s="7" t="str">
        <f t="shared" si="2"/>
        <v>2012</v>
      </c>
      <c r="D199" s="7" t="s">
        <v>14</v>
      </c>
      <c r="E199" s="7" t="s">
        <v>14</v>
      </c>
      <c r="F199" s="8" t="s">
        <v>712</v>
      </c>
      <c r="G199" s="8" t="s">
        <v>713</v>
      </c>
      <c r="H199" s="6" t="s">
        <v>296</v>
      </c>
      <c r="I199" s="9" t="s">
        <v>714</v>
      </c>
      <c r="J199" s="10">
        <v>44432.0</v>
      </c>
      <c r="K199" s="6" t="s">
        <v>19</v>
      </c>
      <c r="L199" s="8" t="s">
        <v>715</v>
      </c>
      <c r="M199" s="6" t="s">
        <v>21</v>
      </c>
    </row>
    <row r="200" ht="15.75" customHeight="1">
      <c r="A200" s="5">
        <v>831526.0</v>
      </c>
      <c r="B200" s="6" t="s">
        <v>711</v>
      </c>
      <c r="C200" s="7" t="str">
        <f t="shared" si="2"/>
        <v>2012</v>
      </c>
      <c r="D200" s="7" t="s">
        <v>22</v>
      </c>
      <c r="E200" s="7" t="s">
        <v>14</v>
      </c>
      <c r="F200" s="8" t="s">
        <v>716</v>
      </c>
      <c r="G200" s="8" t="s">
        <v>717</v>
      </c>
      <c r="H200" s="6" t="s">
        <v>296</v>
      </c>
      <c r="I200" s="9" t="s">
        <v>718</v>
      </c>
      <c r="J200" s="10">
        <v>44433.0</v>
      </c>
      <c r="K200" s="6" t="s">
        <v>19</v>
      </c>
      <c r="L200" s="8" t="s">
        <v>719</v>
      </c>
      <c r="M200" s="6" t="s">
        <v>21</v>
      </c>
    </row>
    <row r="201" ht="15.75" customHeight="1">
      <c r="A201" s="5">
        <v>831529.0</v>
      </c>
      <c r="B201" s="6" t="s">
        <v>711</v>
      </c>
      <c r="C201" s="7" t="str">
        <f t="shared" si="2"/>
        <v>2012</v>
      </c>
      <c r="D201" s="7" t="s">
        <v>32</v>
      </c>
      <c r="E201" s="7" t="s">
        <v>14</v>
      </c>
      <c r="F201" s="8" t="s">
        <v>720</v>
      </c>
      <c r="G201" s="8" t="s">
        <v>721</v>
      </c>
      <c r="H201" s="6" t="s">
        <v>296</v>
      </c>
      <c r="I201" s="9" t="s">
        <v>722</v>
      </c>
      <c r="J201" s="10">
        <v>44431.0</v>
      </c>
      <c r="K201" s="6" t="s">
        <v>19</v>
      </c>
      <c r="L201" s="8" t="s">
        <v>723</v>
      </c>
      <c r="M201" s="6" t="s">
        <v>21</v>
      </c>
    </row>
    <row r="202" ht="15.75" customHeight="1">
      <c r="A202" s="5">
        <v>831530.0</v>
      </c>
      <c r="B202" s="6" t="s">
        <v>711</v>
      </c>
      <c r="C202" s="7" t="str">
        <f t="shared" si="2"/>
        <v>2012</v>
      </c>
      <c r="D202" s="7" t="s">
        <v>60</v>
      </c>
      <c r="E202" s="7" t="s">
        <v>14</v>
      </c>
      <c r="F202" s="8" t="s">
        <v>724</v>
      </c>
      <c r="G202" s="8" t="s">
        <v>725</v>
      </c>
      <c r="H202" s="6" t="s">
        <v>296</v>
      </c>
      <c r="I202" s="38" t="s">
        <v>726</v>
      </c>
      <c r="J202" s="10">
        <v>44117.0</v>
      </c>
      <c r="K202" s="6" t="s">
        <v>19</v>
      </c>
      <c r="L202" s="8" t="s">
        <v>727</v>
      </c>
      <c r="M202" s="6" t="s">
        <v>21</v>
      </c>
    </row>
    <row r="203" ht="15.75" customHeight="1">
      <c r="A203" s="5">
        <v>831533.0</v>
      </c>
      <c r="B203" s="6" t="s">
        <v>711</v>
      </c>
      <c r="C203" s="7" t="str">
        <f t="shared" si="2"/>
        <v>2012</v>
      </c>
      <c r="D203" s="7" t="s">
        <v>66</v>
      </c>
      <c r="E203" s="7" t="s">
        <v>14</v>
      </c>
      <c r="F203" s="8" t="s">
        <v>728</v>
      </c>
      <c r="G203" s="8" t="s">
        <v>729</v>
      </c>
      <c r="H203" s="12" t="s">
        <v>235</v>
      </c>
      <c r="I203" s="9" t="s">
        <v>122</v>
      </c>
      <c r="J203" s="10"/>
      <c r="K203" s="11" t="s">
        <v>19</v>
      </c>
      <c r="L203" s="8" t="s">
        <v>36</v>
      </c>
      <c r="M203" s="6" t="s">
        <v>21</v>
      </c>
    </row>
    <row r="204" ht="15.75" customHeight="1">
      <c r="A204" s="5">
        <v>831541.0</v>
      </c>
      <c r="B204" s="6" t="s">
        <v>711</v>
      </c>
      <c r="C204" s="7" t="str">
        <f t="shared" si="2"/>
        <v>2012</v>
      </c>
      <c r="D204" s="7" t="s">
        <v>66</v>
      </c>
      <c r="E204" s="7" t="s">
        <v>22</v>
      </c>
      <c r="F204" s="8" t="s">
        <v>728</v>
      </c>
      <c r="G204" s="8" t="s">
        <v>730</v>
      </c>
      <c r="H204" s="12" t="s">
        <v>235</v>
      </c>
      <c r="I204" s="9" t="s">
        <v>122</v>
      </c>
      <c r="J204" s="10"/>
      <c r="K204" s="11" t="s">
        <v>19</v>
      </c>
      <c r="L204" s="8" t="s">
        <v>36</v>
      </c>
      <c r="M204" s="6" t="s">
        <v>21</v>
      </c>
    </row>
    <row r="205" ht="15.75" hidden="1" customHeight="1">
      <c r="A205" s="5">
        <v>830299.0</v>
      </c>
      <c r="B205" s="20" t="s">
        <v>244</v>
      </c>
      <c r="C205" s="7" t="str">
        <f t="shared" si="2"/>
        <v>2017</v>
      </c>
      <c r="D205" s="21" t="s">
        <v>22</v>
      </c>
      <c r="E205" s="21" t="s">
        <v>14</v>
      </c>
      <c r="F205" s="19" t="s">
        <v>731</v>
      </c>
      <c r="G205" s="19" t="s">
        <v>732</v>
      </c>
      <c r="H205" s="20" t="s">
        <v>193</v>
      </c>
      <c r="I205" s="19" t="s">
        <v>733</v>
      </c>
      <c r="J205" s="22">
        <v>44089.0</v>
      </c>
      <c r="K205" s="23" t="s">
        <v>19</v>
      </c>
      <c r="L205" s="19" t="s">
        <v>734</v>
      </c>
      <c r="M205" s="20" t="s">
        <v>196</v>
      </c>
    </row>
    <row r="206" ht="15.75" customHeight="1">
      <c r="A206" s="5">
        <v>831543.0</v>
      </c>
      <c r="B206" s="6" t="s">
        <v>711</v>
      </c>
      <c r="C206" s="7" t="str">
        <f t="shared" si="2"/>
        <v>2012</v>
      </c>
      <c r="D206" s="7" t="s">
        <v>66</v>
      </c>
      <c r="E206" s="7" t="s">
        <v>32</v>
      </c>
      <c r="F206" s="8" t="s">
        <v>728</v>
      </c>
      <c r="G206" s="8" t="s">
        <v>735</v>
      </c>
      <c r="H206" s="6" t="s">
        <v>226</v>
      </c>
      <c r="I206" s="9" t="s">
        <v>736</v>
      </c>
      <c r="J206" s="10">
        <v>44369.0</v>
      </c>
      <c r="K206" s="6" t="s">
        <v>19</v>
      </c>
      <c r="L206" s="8" t="s">
        <v>737</v>
      </c>
      <c r="M206" s="6" t="s">
        <v>21</v>
      </c>
    </row>
    <row r="207" ht="15.75" customHeight="1">
      <c r="A207" s="5">
        <v>830913.0</v>
      </c>
      <c r="B207" s="20" t="s">
        <v>589</v>
      </c>
      <c r="C207" s="7" t="str">
        <f t="shared" si="2"/>
        <v>2015</v>
      </c>
      <c r="D207" s="21" t="s">
        <v>14</v>
      </c>
      <c r="E207" s="21" t="s">
        <v>22</v>
      </c>
      <c r="F207" s="19" t="s">
        <v>590</v>
      </c>
      <c r="G207" s="19" t="s">
        <v>738</v>
      </c>
      <c r="H207" s="20" t="s">
        <v>215</v>
      </c>
      <c r="I207" s="19" t="s">
        <v>236</v>
      </c>
      <c r="J207" s="41" t="s">
        <v>236</v>
      </c>
      <c r="K207" s="20" t="s">
        <v>19</v>
      </c>
      <c r="L207" s="19" t="s">
        <v>739</v>
      </c>
      <c r="M207" s="20" t="s">
        <v>316</v>
      </c>
    </row>
    <row r="208" ht="15.75" customHeight="1">
      <c r="A208" s="5">
        <v>831545.0</v>
      </c>
      <c r="B208" s="6" t="s">
        <v>711</v>
      </c>
      <c r="C208" s="7" t="str">
        <f t="shared" si="2"/>
        <v>2012</v>
      </c>
      <c r="D208" s="7" t="s">
        <v>71</v>
      </c>
      <c r="E208" s="7" t="s">
        <v>14</v>
      </c>
      <c r="F208" s="8" t="s">
        <v>740</v>
      </c>
      <c r="G208" s="8" t="s">
        <v>741</v>
      </c>
      <c r="H208" s="6" t="s">
        <v>296</v>
      </c>
      <c r="I208" s="9" t="s">
        <v>742</v>
      </c>
      <c r="J208" s="10">
        <v>44431.0</v>
      </c>
      <c r="K208" s="6" t="s">
        <v>19</v>
      </c>
      <c r="L208" s="8" t="s">
        <v>743</v>
      </c>
      <c r="M208" s="6" t="s">
        <v>47</v>
      </c>
    </row>
    <row r="209" ht="15.75" customHeight="1">
      <c r="A209" s="5">
        <v>830641.0</v>
      </c>
      <c r="B209" s="20" t="s">
        <v>123</v>
      </c>
      <c r="C209" s="7" t="str">
        <f t="shared" si="2"/>
        <v>2016</v>
      </c>
      <c r="D209" s="21" t="s">
        <v>60</v>
      </c>
      <c r="E209" s="21" t="s">
        <v>22</v>
      </c>
      <c r="F209" s="19" t="s">
        <v>648</v>
      </c>
      <c r="G209" s="19" t="s">
        <v>744</v>
      </c>
      <c r="H209" s="20" t="s">
        <v>411</v>
      </c>
      <c r="I209" s="19" t="s">
        <v>745</v>
      </c>
      <c r="J209" s="32">
        <v>44133.0</v>
      </c>
      <c r="K209" s="20" t="s">
        <v>19</v>
      </c>
      <c r="L209" s="19" t="s">
        <v>746</v>
      </c>
      <c r="M209" s="20" t="s">
        <v>47</v>
      </c>
    </row>
    <row r="210" ht="15.75" customHeight="1">
      <c r="A210" s="5">
        <v>831546.0</v>
      </c>
      <c r="B210" s="6" t="s">
        <v>711</v>
      </c>
      <c r="C210" s="7" t="str">
        <f t="shared" si="2"/>
        <v>2012</v>
      </c>
      <c r="D210" s="7" t="s">
        <v>80</v>
      </c>
      <c r="E210" s="7" t="s">
        <v>14</v>
      </c>
      <c r="F210" s="8" t="s">
        <v>747</v>
      </c>
      <c r="G210" s="8" t="s">
        <v>748</v>
      </c>
      <c r="H210" s="6" t="s">
        <v>296</v>
      </c>
      <c r="I210" s="9" t="s">
        <v>749</v>
      </c>
      <c r="J210" s="10">
        <v>44431.0</v>
      </c>
      <c r="K210" s="6" t="s">
        <v>19</v>
      </c>
      <c r="L210" s="8" t="s">
        <v>750</v>
      </c>
      <c r="M210" s="6" t="s">
        <v>21</v>
      </c>
    </row>
    <row r="211" ht="15.75" customHeight="1">
      <c r="A211" s="5">
        <v>831547.0</v>
      </c>
      <c r="B211" s="6" t="s">
        <v>711</v>
      </c>
      <c r="C211" s="7" t="str">
        <f t="shared" si="2"/>
        <v>2012</v>
      </c>
      <c r="D211" s="7" t="s">
        <v>85</v>
      </c>
      <c r="E211" s="7" t="s">
        <v>14</v>
      </c>
      <c r="F211" s="8" t="s">
        <v>751</v>
      </c>
      <c r="G211" s="8" t="s">
        <v>752</v>
      </c>
      <c r="H211" s="12" t="s">
        <v>235</v>
      </c>
      <c r="I211" s="9" t="s">
        <v>122</v>
      </c>
      <c r="J211" s="10"/>
      <c r="K211" s="11" t="s">
        <v>19</v>
      </c>
      <c r="L211" s="8" t="s">
        <v>36</v>
      </c>
      <c r="M211" s="6" t="s">
        <v>21</v>
      </c>
    </row>
    <row r="212" ht="15.75" hidden="1" customHeight="1">
      <c r="A212" s="5">
        <v>830304.0</v>
      </c>
      <c r="B212" s="20" t="s">
        <v>244</v>
      </c>
      <c r="C212" s="7" t="str">
        <f t="shared" si="2"/>
        <v>2017</v>
      </c>
      <c r="D212" s="21" t="s">
        <v>60</v>
      </c>
      <c r="E212" s="21" t="s">
        <v>22</v>
      </c>
      <c r="F212" s="19" t="s">
        <v>254</v>
      </c>
      <c r="G212" s="19" t="s">
        <v>753</v>
      </c>
      <c r="H212" s="20" t="s">
        <v>247</v>
      </c>
      <c r="I212" s="19" t="s">
        <v>754</v>
      </c>
      <c r="J212" s="22">
        <v>44117.0</v>
      </c>
      <c r="K212" s="23" t="s">
        <v>19</v>
      </c>
      <c r="L212" s="26" t="s">
        <v>755</v>
      </c>
      <c r="M212" s="20" t="s">
        <v>196</v>
      </c>
    </row>
    <row r="213" ht="15.75" customHeight="1">
      <c r="A213" s="5">
        <v>831548.0</v>
      </c>
      <c r="B213" s="6" t="s">
        <v>711</v>
      </c>
      <c r="C213" s="7" t="str">
        <f t="shared" si="2"/>
        <v>2012</v>
      </c>
      <c r="D213" s="7" t="s">
        <v>90</v>
      </c>
      <c r="E213" s="7" t="s">
        <v>14</v>
      </c>
      <c r="F213" s="8" t="s">
        <v>756</v>
      </c>
      <c r="G213" s="8" t="s">
        <v>757</v>
      </c>
      <c r="H213" s="6" t="s">
        <v>226</v>
      </c>
      <c r="I213" s="9" t="s">
        <v>758</v>
      </c>
      <c r="J213" s="10" t="s">
        <v>236</v>
      </c>
      <c r="K213" s="6" t="s">
        <v>236</v>
      </c>
      <c r="L213" s="8" t="s">
        <v>759</v>
      </c>
      <c r="M213" s="6" t="s">
        <v>21</v>
      </c>
    </row>
    <row r="214" ht="15.75" customHeight="1">
      <c r="A214" s="5">
        <v>830915.0</v>
      </c>
      <c r="B214" s="6" t="s">
        <v>589</v>
      </c>
      <c r="C214" s="7" t="str">
        <f t="shared" si="2"/>
        <v>2015</v>
      </c>
      <c r="D214" s="7" t="s">
        <v>14</v>
      </c>
      <c r="E214" s="7" t="s">
        <v>32</v>
      </c>
      <c r="F214" s="8" t="s">
        <v>590</v>
      </c>
      <c r="G214" s="8" t="s">
        <v>760</v>
      </c>
      <c r="H214" s="6" t="s">
        <v>215</v>
      </c>
      <c r="I214" s="19" t="s">
        <v>592</v>
      </c>
      <c r="J214" s="24">
        <v>44295.0</v>
      </c>
      <c r="K214" s="6" t="s">
        <v>19</v>
      </c>
      <c r="L214" s="19" t="s">
        <v>36</v>
      </c>
      <c r="M214" s="25" t="s">
        <v>21</v>
      </c>
    </row>
    <row r="215" ht="15.75" customHeight="1">
      <c r="A215" s="5">
        <v>831549.0</v>
      </c>
      <c r="B215" s="6" t="s">
        <v>711</v>
      </c>
      <c r="C215" s="7" t="str">
        <f t="shared" si="2"/>
        <v>2012</v>
      </c>
      <c r="D215" s="7" t="s">
        <v>97</v>
      </c>
      <c r="E215" s="7" t="s">
        <v>14</v>
      </c>
      <c r="F215" s="8" t="s">
        <v>761</v>
      </c>
      <c r="G215" s="8" t="s">
        <v>762</v>
      </c>
      <c r="H215" s="12" t="s">
        <v>235</v>
      </c>
      <c r="I215" s="9" t="s">
        <v>122</v>
      </c>
      <c r="J215" s="10"/>
      <c r="K215" s="11" t="s">
        <v>19</v>
      </c>
      <c r="L215" s="8" t="s">
        <v>36</v>
      </c>
      <c r="M215" s="6" t="s">
        <v>21</v>
      </c>
    </row>
    <row r="216" ht="15.75" customHeight="1">
      <c r="A216" s="5">
        <v>830916.0</v>
      </c>
      <c r="B216" s="20" t="s">
        <v>589</v>
      </c>
      <c r="C216" s="7" t="str">
        <f t="shared" si="2"/>
        <v>2015</v>
      </c>
      <c r="D216" s="21" t="s">
        <v>22</v>
      </c>
      <c r="E216" s="21" t="s">
        <v>14</v>
      </c>
      <c r="F216" s="19" t="s">
        <v>763</v>
      </c>
      <c r="G216" s="19" t="s">
        <v>764</v>
      </c>
      <c r="H216" s="20" t="s">
        <v>411</v>
      </c>
      <c r="I216" s="19" t="s">
        <v>765</v>
      </c>
      <c r="J216" s="32">
        <v>44272.0</v>
      </c>
      <c r="K216" s="20" t="s">
        <v>19</v>
      </c>
      <c r="L216" s="19" t="s">
        <v>766</v>
      </c>
      <c r="M216" s="20" t="s">
        <v>47</v>
      </c>
    </row>
    <row r="217" ht="15.75" customHeight="1">
      <c r="A217" s="5">
        <v>831550.0</v>
      </c>
      <c r="B217" s="6" t="s">
        <v>711</v>
      </c>
      <c r="C217" s="7" t="str">
        <f t="shared" si="2"/>
        <v>2012</v>
      </c>
      <c r="D217" s="7" t="s">
        <v>97</v>
      </c>
      <c r="E217" s="7" t="s">
        <v>14</v>
      </c>
      <c r="F217" s="8" t="s">
        <v>761</v>
      </c>
      <c r="G217" s="8" t="s">
        <v>767</v>
      </c>
      <c r="H217" s="12" t="s">
        <v>235</v>
      </c>
      <c r="I217" s="9" t="s">
        <v>122</v>
      </c>
      <c r="J217" s="10"/>
      <c r="K217" s="11" t="s">
        <v>19</v>
      </c>
      <c r="L217" s="8" t="s">
        <v>36</v>
      </c>
      <c r="M217" s="6" t="s">
        <v>21</v>
      </c>
    </row>
    <row r="218" ht="15.75" customHeight="1">
      <c r="A218" s="5">
        <v>831551.0</v>
      </c>
      <c r="B218" s="6" t="s">
        <v>711</v>
      </c>
      <c r="C218" s="7" t="str">
        <f t="shared" si="2"/>
        <v>2012</v>
      </c>
      <c r="D218" s="7" t="s">
        <v>102</v>
      </c>
      <c r="E218" s="7" t="s">
        <v>14</v>
      </c>
      <c r="F218" s="8" t="s">
        <v>768</v>
      </c>
      <c r="G218" s="8" t="s">
        <v>769</v>
      </c>
      <c r="H218" s="12" t="s">
        <v>235</v>
      </c>
      <c r="I218" s="9" t="s">
        <v>122</v>
      </c>
      <c r="J218" s="10"/>
      <c r="K218" s="11" t="s">
        <v>19</v>
      </c>
      <c r="L218" s="8" t="s">
        <v>36</v>
      </c>
      <c r="M218" s="6" t="s">
        <v>21</v>
      </c>
    </row>
    <row r="219" ht="15.75" customHeight="1">
      <c r="A219" s="5">
        <v>831553.0</v>
      </c>
      <c r="B219" s="6" t="s">
        <v>711</v>
      </c>
      <c r="C219" s="7" t="str">
        <f t="shared" si="2"/>
        <v>2012</v>
      </c>
      <c r="D219" s="7" t="s">
        <v>107</v>
      </c>
      <c r="E219" s="7" t="s">
        <v>14</v>
      </c>
      <c r="F219" s="8" t="s">
        <v>770</v>
      </c>
      <c r="G219" s="8" t="s">
        <v>771</v>
      </c>
      <c r="H219" s="12" t="s">
        <v>235</v>
      </c>
      <c r="I219" s="9" t="s">
        <v>122</v>
      </c>
      <c r="J219" s="10"/>
      <c r="K219" s="11" t="s">
        <v>19</v>
      </c>
      <c r="L219" s="8" t="s">
        <v>36</v>
      </c>
      <c r="M219" s="6" t="s">
        <v>21</v>
      </c>
    </row>
    <row r="220" ht="15.75" customHeight="1">
      <c r="A220" s="5">
        <v>831555.0</v>
      </c>
      <c r="B220" s="6" t="s">
        <v>711</v>
      </c>
      <c r="C220" s="7" t="str">
        <f t="shared" si="2"/>
        <v>2012</v>
      </c>
      <c r="D220" s="7" t="s">
        <v>107</v>
      </c>
      <c r="E220" s="7" t="s">
        <v>22</v>
      </c>
      <c r="F220" s="8" t="s">
        <v>770</v>
      </c>
      <c r="G220" s="8" t="s">
        <v>762</v>
      </c>
      <c r="H220" s="12" t="s">
        <v>235</v>
      </c>
      <c r="I220" s="9" t="s">
        <v>122</v>
      </c>
      <c r="J220" s="10"/>
      <c r="K220" s="11" t="s">
        <v>19</v>
      </c>
      <c r="L220" s="8" t="s">
        <v>36</v>
      </c>
      <c r="M220" s="6" t="s">
        <v>21</v>
      </c>
    </row>
    <row r="221" ht="15.75" customHeight="1">
      <c r="A221" s="5">
        <v>831556.0</v>
      </c>
      <c r="B221" s="6" t="s">
        <v>711</v>
      </c>
      <c r="C221" s="7" t="str">
        <f t="shared" si="2"/>
        <v>2012</v>
      </c>
      <c r="D221" s="7" t="s">
        <v>161</v>
      </c>
      <c r="E221" s="7" t="s">
        <v>14</v>
      </c>
      <c r="F221" s="8" t="s">
        <v>772</v>
      </c>
      <c r="G221" s="8" t="s">
        <v>773</v>
      </c>
      <c r="H221" s="12" t="s">
        <v>235</v>
      </c>
      <c r="I221" s="9" t="s">
        <v>122</v>
      </c>
      <c r="J221" s="10"/>
      <c r="K221" s="11" t="s">
        <v>19</v>
      </c>
      <c r="L221" s="8" t="s">
        <v>36</v>
      </c>
      <c r="M221" s="6" t="s">
        <v>21</v>
      </c>
    </row>
    <row r="222" ht="15.75" customHeight="1">
      <c r="A222" s="5">
        <v>831558.0</v>
      </c>
      <c r="B222" s="6" t="s">
        <v>711</v>
      </c>
      <c r="C222" s="7" t="str">
        <f t="shared" si="2"/>
        <v>2012</v>
      </c>
      <c r="D222" s="7" t="s">
        <v>774</v>
      </c>
      <c r="E222" s="7" t="s">
        <v>14</v>
      </c>
      <c r="F222" s="8" t="s">
        <v>775</v>
      </c>
      <c r="G222" s="8" t="s">
        <v>776</v>
      </c>
      <c r="H222" s="6" t="s">
        <v>296</v>
      </c>
      <c r="I222" s="38" t="s">
        <v>777</v>
      </c>
      <c r="J222" s="10">
        <v>44117.0</v>
      </c>
      <c r="K222" s="6" t="s">
        <v>19</v>
      </c>
      <c r="L222" s="8" t="s">
        <v>778</v>
      </c>
      <c r="M222" s="6" t="s">
        <v>21</v>
      </c>
    </row>
    <row r="223" ht="15.75" customHeight="1">
      <c r="A223" s="5">
        <v>831559.0</v>
      </c>
      <c r="B223" s="6" t="s">
        <v>711</v>
      </c>
      <c r="C223" s="7" t="str">
        <f t="shared" si="2"/>
        <v>2012</v>
      </c>
      <c r="D223" s="7" t="s">
        <v>779</v>
      </c>
      <c r="E223" s="7" t="s">
        <v>14</v>
      </c>
      <c r="F223" s="8" t="s">
        <v>780</v>
      </c>
      <c r="G223" s="8" t="s">
        <v>781</v>
      </c>
      <c r="H223" s="12" t="s">
        <v>235</v>
      </c>
      <c r="I223" s="9" t="s">
        <v>122</v>
      </c>
      <c r="J223" s="10"/>
      <c r="K223" s="11" t="s">
        <v>19</v>
      </c>
      <c r="L223" s="8" t="s">
        <v>36</v>
      </c>
      <c r="M223" s="6" t="s">
        <v>21</v>
      </c>
    </row>
    <row r="224" ht="15.75" customHeight="1">
      <c r="A224" s="5">
        <v>831561.0</v>
      </c>
      <c r="B224" s="6" t="s">
        <v>711</v>
      </c>
      <c r="C224" s="7" t="str">
        <f t="shared" si="2"/>
        <v>2012</v>
      </c>
      <c r="D224" s="7" t="s">
        <v>782</v>
      </c>
      <c r="E224" s="7" t="s">
        <v>14</v>
      </c>
      <c r="F224" s="8" t="s">
        <v>783</v>
      </c>
      <c r="G224" s="8" t="s">
        <v>784</v>
      </c>
      <c r="H224" s="6" t="s">
        <v>296</v>
      </c>
      <c r="I224" s="8" t="s">
        <v>785</v>
      </c>
      <c r="J224" s="10">
        <v>44431.0</v>
      </c>
      <c r="K224" s="6" t="s">
        <v>19</v>
      </c>
      <c r="L224" s="8" t="s">
        <v>786</v>
      </c>
      <c r="M224" s="6" t="s">
        <v>47</v>
      </c>
    </row>
    <row r="225" ht="15.75" customHeight="1">
      <c r="A225" s="5">
        <v>831563.0</v>
      </c>
      <c r="B225" s="6" t="s">
        <v>711</v>
      </c>
      <c r="C225" s="7" t="str">
        <f t="shared" si="2"/>
        <v>2012</v>
      </c>
      <c r="D225" s="7" t="s">
        <v>787</v>
      </c>
      <c r="E225" s="7" t="s">
        <v>14</v>
      </c>
      <c r="F225" s="8" t="s">
        <v>788</v>
      </c>
      <c r="G225" s="8" t="s">
        <v>789</v>
      </c>
      <c r="H225" s="12" t="s">
        <v>235</v>
      </c>
      <c r="I225" s="8" t="s">
        <v>122</v>
      </c>
      <c r="J225" s="10"/>
      <c r="K225" s="11" t="s">
        <v>19</v>
      </c>
      <c r="L225" s="8" t="s">
        <v>36</v>
      </c>
      <c r="M225" s="6" t="s">
        <v>21</v>
      </c>
    </row>
    <row r="226" ht="15.75" customHeight="1">
      <c r="A226" s="5">
        <v>831565.0</v>
      </c>
      <c r="B226" s="6" t="s">
        <v>711</v>
      </c>
      <c r="C226" s="7" t="str">
        <f t="shared" si="2"/>
        <v>2012</v>
      </c>
      <c r="D226" s="7" t="s">
        <v>790</v>
      </c>
      <c r="E226" s="7" t="s">
        <v>14</v>
      </c>
      <c r="F226" s="8" t="s">
        <v>791</v>
      </c>
      <c r="G226" s="8" t="s">
        <v>792</v>
      </c>
      <c r="H226" s="6" t="s">
        <v>296</v>
      </c>
      <c r="I226" s="8" t="s">
        <v>793</v>
      </c>
      <c r="J226" s="10">
        <v>44431.0</v>
      </c>
      <c r="K226" s="6" t="s">
        <v>19</v>
      </c>
      <c r="L226" s="8" t="s">
        <v>794</v>
      </c>
      <c r="M226" s="6" t="s">
        <v>47</v>
      </c>
    </row>
    <row r="227" ht="15.75" customHeight="1">
      <c r="A227" s="5">
        <v>831567.0</v>
      </c>
      <c r="B227" s="6" t="s">
        <v>711</v>
      </c>
      <c r="C227" s="7" t="str">
        <f t="shared" si="2"/>
        <v>2012</v>
      </c>
      <c r="D227" s="7" t="s">
        <v>795</v>
      </c>
      <c r="E227" s="7" t="s">
        <v>14</v>
      </c>
      <c r="F227" s="8" t="s">
        <v>796</v>
      </c>
      <c r="G227" s="8" t="s">
        <v>797</v>
      </c>
      <c r="H227" s="6" t="s">
        <v>798</v>
      </c>
      <c r="I227" s="8" t="s">
        <v>799</v>
      </c>
      <c r="J227" s="10">
        <v>44117.0</v>
      </c>
      <c r="K227" s="6" t="s">
        <v>19</v>
      </c>
      <c r="L227" s="8" t="s">
        <v>800</v>
      </c>
      <c r="M227" s="6" t="s">
        <v>21</v>
      </c>
    </row>
    <row r="228" ht="15.75" customHeight="1">
      <c r="A228" s="5">
        <v>831569.0</v>
      </c>
      <c r="B228" s="6" t="s">
        <v>711</v>
      </c>
      <c r="C228" s="7" t="str">
        <f t="shared" si="2"/>
        <v>2012</v>
      </c>
      <c r="D228" s="7" t="s">
        <v>801</v>
      </c>
      <c r="E228" s="7" t="s">
        <v>14</v>
      </c>
      <c r="F228" s="8" t="s">
        <v>802</v>
      </c>
      <c r="G228" s="8" t="s">
        <v>803</v>
      </c>
      <c r="H228" s="6" t="s">
        <v>296</v>
      </c>
      <c r="I228" s="8" t="s">
        <v>799</v>
      </c>
      <c r="J228" s="10">
        <v>44117.0</v>
      </c>
      <c r="K228" s="6" t="s">
        <v>19</v>
      </c>
      <c r="L228" s="8" t="s">
        <v>804</v>
      </c>
      <c r="M228" s="6" t="s">
        <v>21</v>
      </c>
    </row>
    <row r="229" ht="15.75" customHeight="1">
      <c r="A229" s="5">
        <v>831570.0</v>
      </c>
      <c r="B229" s="6" t="s">
        <v>711</v>
      </c>
      <c r="C229" s="7" t="str">
        <f t="shared" si="2"/>
        <v>2012</v>
      </c>
      <c r="D229" s="7" t="s">
        <v>805</v>
      </c>
      <c r="E229" s="7" t="s">
        <v>14</v>
      </c>
      <c r="F229" s="8" t="s">
        <v>806</v>
      </c>
      <c r="G229" s="8" t="s">
        <v>807</v>
      </c>
      <c r="H229" s="6" t="s">
        <v>296</v>
      </c>
      <c r="I229" s="8" t="s">
        <v>808</v>
      </c>
      <c r="J229" s="10">
        <v>44117.0</v>
      </c>
      <c r="K229" s="6" t="s">
        <v>19</v>
      </c>
      <c r="L229" s="8" t="s">
        <v>809</v>
      </c>
      <c r="M229" s="6" t="s">
        <v>21</v>
      </c>
    </row>
    <row r="230" ht="15.75" customHeight="1">
      <c r="A230" s="5">
        <v>831571.0</v>
      </c>
      <c r="B230" s="6" t="s">
        <v>711</v>
      </c>
      <c r="C230" s="7" t="str">
        <f t="shared" si="2"/>
        <v>2012</v>
      </c>
      <c r="D230" s="7" t="s">
        <v>810</v>
      </c>
      <c r="E230" s="7" t="s">
        <v>14</v>
      </c>
      <c r="F230" s="8" t="s">
        <v>811</v>
      </c>
      <c r="G230" s="8" t="s">
        <v>812</v>
      </c>
      <c r="H230" s="12" t="s">
        <v>235</v>
      </c>
      <c r="I230" s="8" t="s">
        <v>122</v>
      </c>
      <c r="J230" s="10"/>
      <c r="K230" s="11" t="s">
        <v>19</v>
      </c>
      <c r="L230" s="8" t="s">
        <v>36</v>
      </c>
      <c r="M230" s="6" t="s">
        <v>21</v>
      </c>
    </row>
    <row r="231" ht="15.75" customHeight="1">
      <c r="A231" s="5">
        <v>831572.0</v>
      </c>
      <c r="B231" s="6" t="s">
        <v>711</v>
      </c>
      <c r="C231" s="7" t="str">
        <f t="shared" si="2"/>
        <v>2012</v>
      </c>
      <c r="D231" s="7" t="s">
        <v>813</v>
      </c>
      <c r="E231" s="7" t="s">
        <v>14</v>
      </c>
      <c r="F231" s="8" t="s">
        <v>814</v>
      </c>
      <c r="G231" s="8" t="s">
        <v>815</v>
      </c>
      <c r="H231" s="6" t="s">
        <v>798</v>
      </c>
      <c r="I231" s="33" t="s">
        <v>816</v>
      </c>
      <c r="J231" s="10">
        <v>44117.0</v>
      </c>
      <c r="K231" s="6" t="s">
        <v>19</v>
      </c>
      <c r="L231" s="8" t="s">
        <v>817</v>
      </c>
      <c r="M231" s="6" t="s">
        <v>21</v>
      </c>
    </row>
    <row r="232" ht="15.75" customHeight="1">
      <c r="A232" s="5">
        <v>831574.0</v>
      </c>
      <c r="B232" s="6" t="s">
        <v>711</v>
      </c>
      <c r="C232" s="7" t="str">
        <f t="shared" si="2"/>
        <v>2012</v>
      </c>
      <c r="D232" s="7" t="s">
        <v>818</v>
      </c>
      <c r="E232" s="7" t="s">
        <v>14</v>
      </c>
      <c r="F232" s="8" t="s">
        <v>819</v>
      </c>
      <c r="G232" s="8" t="s">
        <v>820</v>
      </c>
      <c r="H232" s="12" t="s">
        <v>235</v>
      </c>
      <c r="I232" s="8" t="s">
        <v>122</v>
      </c>
      <c r="J232" s="10"/>
      <c r="K232" s="11" t="s">
        <v>19</v>
      </c>
      <c r="L232" s="8" t="s">
        <v>36</v>
      </c>
      <c r="M232" s="6" t="s">
        <v>21</v>
      </c>
    </row>
    <row r="233" ht="15.75" customHeight="1">
      <c r="A233" s="5">
        <v>831576.0</v>
      </c>
      <c r="B233" s="6" t="s">
        <v>711</v>
      </c>
      <c r="C233" s="7" t="str">
        <f t="shared" si="2"/>
        <v>2012</v>
      </c>
      <c r="D233" s="7" t="s">
        <v>818</v>
      </c>
      <c r="E233" s="7" t="s">
        <v>22</v>
      </c>
      <c r="F233" s="8" t="s">
        <v>819</v>
      </c>
      <c r="G233" s="8" t="s">
        <v>821</v>
      </c>
      <c r="H233" s="12" t="s">
        <v>235</v>
      </c>
      <c r="I233" s="8" t="s">
        <v>122</v>
      </c>
      <c r="J233" s="10"/>
      <c r="K233" s="11" t="s">
        <v>19</v>
      </c>
      <c r="L233" s="8" t="s">
        <v>36</v>
      </c>
      <c r="M233" s="6" t="s">
        <v>21</v>
      </c>
    </row>
    <row r="234" ht="15.75" customHeight="1">
      <c r="A234" s="5">
        <v>831579.0</v>
      </c>
      <c r="B234" s="6" t="s">
        <v>711</v>
      </c>
      <c r="C234" s="7" t="str">
        <f t="shared" si="2"/>
        <v>2012</v>
      </c>
      <c r="D234" s="7" t="s">
        <v>822</v>
      </c>
      <c r="E234" s="7" t="s">
        <v>14</v>
      </c>
      <c r="F234" s="8" t="s">
        <v>823</v>
      </c>
      <c r="G234" s="8" t="s">
        <v>824</v>
      </c>
      <c r="H234" s="6" t="s">
        <v>296</v>
      </c>
      <c r="I234" s="8" t="s">
        <v>825</v>
      </c>
      <c r="J234" s="10">
        <v>44463.0</v>
      </c>
      <c r="K234" s="6" t="s">
        <v>19</v>
      </c>
      <c r="L234" s="8" t="s">
        <v>826</v>
      </c>
      <c r="M234" s="6" t="s">
        <v>47</v>
      </c>
    </row>
    <row r="235" ht="15.75" customHeight="1">
      <c r="A235" s="5">
        <v>831828.0</v>
      </c>
      <c r="B235" s="6" t="s">
        <v>827</v>
      </c>
      <c r="C235" s="7" t="str">
        <f t="shared" si="2"/>
        <v>2011</v>
      </c>
      <c r="D235" s="7" t="s">
        <v>80</v>
      </c>
      <c r="E235" s="7" t="s">
        <v>32</v>
      </c>
      <c r="F235" s="8" t="s">
        <v>828</v>
      </c>
      <c r="G235" s="8" t="s">
        <v>829</v>
      </c>
      <c r="H235" s="6" t="s">
        <v>830</v>
      </c>
      <c r="I235" s="8" t="s">
        <v>831</v>
      </c>
      <c r="J235" s="10">
        <v>44449.0</v>
      </c>
      <c r="K235" s="11" t="s">
        <v>19</v>
      </c>
      <c r="L235" s="8" t="s">
        <v>832</v>
      </c>
      <c r="M235" s="6" t="s">
        <v>21</v>
      </c>
    </row>
    <row r="236" ht="15.75" customHeight="1">
      <c r="A236" s="5">
        <v>831830.0</v>
      </c>
      <c r="B236" s="6" t="s">
        <v>827</v>
      </c>
      <c r="C236" s="7" t="str">
        <f t="shared" si="2"/>
        <v>2011</v>
      </c>
      <c r="D236" s="7" t="s">
        <v>22</v>
      </c>
      <c r="E236" s="7"/>
      <c r="F236" s="8" t="s">
        <v>833</v>
      </c>
      <c r="G236" s="8" t="s">
        <v>834</v>
      </c>
      <c r="H236" s="6" t="s">
        <v>28</v>
      </c>
      <c r="I236" s="8" t="s">
        <v>122</v>
      </c>
      <c r="J236" s="10"/>
      <c r="K236" s="11" t="s">
        <v>19</v>
      </c>
      <c r="L236" s="8" t="s">
        <v>36</v>
      </c>
      <c r="M236" s="6" t="s">
        <v>21</v>
      </c>
    </row>
    <row r="237" ht="15.75" customHeight="1">
      <c r="A237" s="5">
        <v>831858.0</v>
      </c>
      <c r="B237" s="6" t="s">
        <v>835</v>
      </c>
      <c r="C237" s="7" t="str">
        <f t="shared" si="2"/>
        <v>2011</v>
      </c>
      <c r="D237" s="7" t="s">
        <v>14</v>
      </c>
      <c r="E237" s="7" t="s">
        <v>14</v>
      </c>
      <c r="F237" s="8" t="s">
        <v>836</v>
      </c>
      <c r="G237" s="8" t="s">
        <v>837</v>
      </c>
      <c r="H237" s="6" t="s">
        <v>251</v>
      </c>
      <c r="I237" s="33" t="s">
        <v>838</v>
      </c>
      <c r="J237" s="10">
        <v>44428.0</v>
      </c>
      <c r="K237" s="6" t="s">
        <v>19</v>
      </c>
      <c r="L237" s="8" t="s">
        <v>839</v>
      </c>
      <c r="M237" s="6" t="s">
        <v>47</v>
      </c>
    </row>
    <row r="238" ht="15.75" customHeight="1">
      <c r="A238" s="5">
        <v>831859.0</v>
      </c>
      <c r="B238" s="6" t="s">
        <v>835</v>
      </c>
      <c r="C238" s="7" t="str">
        <f t="shared" si="2"/>
        <v>2011</v>
      </c>
      <c r="D238" s="7" t="s">
        <v>22</v>
      </c>
      <c r="E238" s="7" t="s">
        <v>14</v>
      </c>
      <c r="F238" s="8" t="s">
        <v>840</v>
      </c>
      <c r="G238" s="8" t="s">
        <v>841</v>
      </c>
      <c r="H238" s="6" t="s">
        <v>247</v>
      </c>
      <c r="I238" s="8" t="s">
        <v>842</v>
      </c>
      <c r="J238" s="10">
        <v>44438.0</v>
      </c>
      <c r="K238" s="6" t="s">
        <v>19</v>
      </c>
      <c r="L238" s="8" t="s">
        <v>843</v>
      </c>
      <c r="M238" s="6" t="s">
        <v>47</v>
      </c>
    </row>
    <row r="239" ht="15.75" customHeight="1">
      <c r="A239" s="5">
        <v>831860.0</v>
      </c>
      <c r="B239" s="6" t="s">
        <v>835</v>
      </c>
      <c r="C239" s="7" t="str">
        <f t="shared" si="2"/>
        <v>2011</v>
      </c>
      <c r="D239" s="7" t="s">
        <v>32</v>
      </c>
      <c r="E239" s="7" t="s">
        <v>14</v>
      </c>
      <c r="F239" s="8" t="s">
        <v>844</v>
      </c>
      <c r="G239" s="8" t="s">
        <v>845</v>
      </c>
      <c r="H239" s="6" t="s">
        <v>247</v>
      </c>
      <c r="I239" s="8" t="s">
        <v>846</v>
      </c>
      <c r="J239" s="10">
        <v>44117.0</v>
      </c>
      <c r="K239" s="6" t="s">
        <v>19</v>
      </c>
      <c r="L239" s="8" t="s">
        <v>847</v>
      </c>
      <c r="M239" s="6" t="s">
        <v>47</v>
      </c>
    </row>
    <row r="240" ht="15.75" customHeight="1">
      <c r="A240" s="5">
        <v>831861.0</v>
      </c>
      <c r="B240" s="6" t="s">
        <v>835</v>
      </c>
      <c r="C240" s="7" t="str">
        <f t="shared" si="2"/>
        <v>2011</v>
      </c>
      <c r="D240" s="7" t="s">
        <v>60</v>
      </c>
      <c r="E240" s="7" t="s">
        <v>14</v>
      </c>
      <c r="F240" s="8" t="s">
        <v>848</v>
      </c>
      <c r="G240" s="8" t="s">
        <v>849</v>
      </c>
      <c r="H240" s="6" t="s">
        <v>247</v>
      </c>
      <c r="I240" s="8" t="s">
        <v>850</v>
      </c>
      <c r="J240" s="10">
        <v>44438.0</v>
      </c>
      <c r="K240" s="6" t="s">
        <v>19</v>
      </c>
      <c r="L240" s="8" t="s">
        <v>851</v>
      </c>
      <c r="M240" s="6" t="s">
        <v>47</v>
      </c>
    </row>
    <row r="241" ht="15.75" customHeight="1">
      <c r="A241" s="5">
        <v>831862.0</v>
      </c>
      <c r="B241" s="6" t="s">
        <v>835</v>
      </c>
      <c r="C241" s="7" t="str">
        <f t="shared" si="2"/>
        <v>2011</v>
      </c>
      <c r="D241" s="7" t="s">
        <v>71</v>
      </c>
      <c r="E241" s="7" t="s">
        <v>14</v>
      </c>
      <c r="F241" s="8" t="s">
        <v>852</v>
      </c>
      <c r="G241" s="8" t="s">
        <v>853</v>
      </c>
      <c r="H241" s="6" t="s">
        <v>247</v>
      </c>
      <c r="I241" s="8" t="s">
        <v>854</v>
      </c>
      <c r="J241" s="10">
        <v>44438.0</v>
      </c>
      <c r="K241" s="6" t="s">
        <v>19</v>
      </c>
      <c r="L241" s="8" t="s">
        <v>855</v>
      </c>
      <c r="M241" s="6" t="s">
        <v>21</v>
      </c>
    </row>
    <row r="242" ht="15.75" customHeight="1">
      <c r="A242" s="5">
        <v>831863.0</v>
      </c>
      <c r="B242" s="6" t="s">
        <v>835</v>
      </c>
      <c r="C242" s="7" t="str">
        <f t="shared" si="2"/>
        <v>2011</v>
      </c>
      <c r="D242" s="7" t="s">
        <v>71</v>
      </c>
      <c r="E242" s="7" t="s">
        <v>22</v>
      </c>
      <c r="F242" s="8" t="s">
        <v>852</v>
      </c>
      <c r="G242" s="8" t="s">
        <v>856</v>
      </c>
      <c r="H242" s="6" t="s">
        <v>247</v>
      </c>
      <c r="I242" s="8" t="s">
        <v>857</v>
      </c>
      <c r="J242" s="10">
        <v>44117.0</v>
      </c>
      <c r="K242" s="6" t="s">
        <v>19</v>
      </c>
      <c r="L242" s="8" t="s">
        <v>858</v>
      </c>
      <c r="M242" s="6" t="s">
        <v>47</v>
      </c>
    </row>
    <row r="243" ht="15.75" customHeight="1">
      <c r="A243" s="5">
        <v>831871.0</v>
      </c>
      <c r="B243" s="6" t="s">
        <v>835</v>
      </c>
      <c r="C243" s="7" t="str">
        <f t="shared" si="2"/>
        <v>2011</v>
      </c>
      <c r="D243" s="7" t="s">
        <v>80</v>
      </c>
      <c r="E243" s="7" t="s">
        <v>14</v>
      </c>
      <c r="F243" s="8" t="s">
        <v>859</v>
      </c>
      <c r="G243" s="8" t="s">
        <v>860</v>
      </c>
      <c r="H243" s="6" t="s">
        <v>247</v>
      </c>
      <c r="I243" s="8" t="s">
        <v>861</v>
      </c>
      <c r="J243" s="10">
        <v>44438.0</v>
      </c>
      <c r="K243" s="6" t="s">
        <v>19</v>
      </c>
      <c r="L243" s="14" t="s">
        <v>862</v>
      </c>
      <c r="M243" s="6" t="s">
        <v>47</v>
      </c>
    </row>
    <row r="244" ht="15.75" customHeight="1">
      <c r="A244" s="5">
        <v>831885.0</v>
      </c>
      <c r="B244" s="6" t="s">
        <v>835</v>
      </c>
      <c r="C244" s="7" t="str">
        <f t="shared" si="2"/>
        <v>2011</v>
      </c>
      <c r="D244" s="7" t="s">
        <v>85</v>
      </c>
      <c r="E244" s="7" t="s">
        <v>14</v>
      </c>
      <c r="F244" s="8" t="s">
        <v>863</v>
      </c>
      <c r="G244" s="8" t="s">
        <v>864</v>
      </c>
      <c r="H244" s="6" t="s">
        <v>247</v>
      </c>
      <c r="I244" s="8" t="s">
        <v>865</v>
      </c>
      <c r="J244" s="10">
        <v>44117.0</v>
      </c>
      <c r="K244" s="6" t="s">
        <v>19</v>
      </c>
      <c r="L244" s="8" t="s">
        <v>866</v>
      </c>
      <c r="M244" s="6" t="s">
        <v>47</v>
      </c>
    </row>
    <row r="245" ht="15.75" customHeight="1">
      <c r="A245" s="5">
        <v>831886.0</v>
      </c>
      <c r="B245" s="6" t="s">
        <v>835</v>
      </c>
      <c r="C245" s="7" t="str">
        <f t="shared" si="2"/>
        <v>2011</v>
      </c>
      <c r="D245" s="7" t="s">
        <v>90</v>
      </c>
      <c r="E245" s="7" t="s">
        <v>14</v>
      </c>
      <c r="F245" s="8" t="s">
        <v>867</v>
      </c>
      <c r="G245" s="8" t="s">
        <v>868</v>
      </c>
      <c r="H245" s="6" t="s">
        <v>247</v>
      </c>
      <c r="I245" s="8" t="s">
        <v>869</v>
      </c>
      <c r="J245" s="10">
        <v>44438.0</v>
      </c>
      <c r="K245" s="6" t="s">
        <v>19</v>
      </c>
      <c r="L245" s="8" t="s">
        <v>870</v>
      </c>
      <c r="M245" s="6" t="s">
        <v>21</v>
      </c>
    </row>
    <row r="246" ht="15.75" customHeight="1">
      <c r="A246" s="5">
        <v>831888.0</v>
      </c>
      <c r="B246" s="6" t="s">
        <v>835</v>
      </c>
      <c r="C246" s="7" t="str">
        <f t="shared" si="2"/>
        <v>2011</v>
      </c>
      <c r="D246" s="7" t="s">
        <v>97</v>
      </c>
      <c r="E246" s="7" t="s">
        <v>14</v>
      </c>
      <c r="F246" s="8" t="s">
        <v>871</v>
      </c>
      <c r="G246" s="8" t="s">
        <v>872</v>
      </c>
      <c r="H246" s="6" t="s">
        <v>247</v>
      </c>
      <c r="I246" s="8" t="s">
        <v>873</v>
      </c>
      <c r="J246" s="10">
        <v>44117.0</v>
      </c>
      <c r="K246" s="6" t="s">
        <v>19</v>
      </c>
      <c r="L246" s="8" t="s">
        <v>874</v>
      </c>
      <c r="M246" s="6" t="s">
        <v>21</v>
      </c>
    </row>
    <row r="247" ht="15.75" customHeight="1">
      <c r="A247" s="5">
        <v>831922.0</v>
      </c>
      <c r="B247" s="6" t="s">
        <v>292</v>
      </c>
      <c r="C247" s="7" t="str">
        <f t="shared" si="2"/>
        <v>2011</v>
      </c>
      <c r="D247" s="7" t="s">
        <v>307</v>
      </c>
      <c r="E247" s="7" t="s">
        <v>14</v>
      </c>
      <c r="F247" s="8" t="s">
        <v>875</v>
      </c>
      <c r="G247" s="8" t="s">
        <v>876</v>
      </c>
      <c r="H247" s="6" t="s">
        <v>296</v>
      </c>
      <c r="I247" s="19" t="s">
        <v>877</v>
      </c>
      <c r="J247" s="24">
        <v>44432.0</v>
      </c>
      <c r="K247" s="6" t="s">
        <v>19</v>
      </c>
      <c r="L247" s="19" t="s">
        <v>878</v>
      </c>
      <c r="M247" s="20" t="s">
        <v>21</v>
      </c>
    </row>
    <row r="248" ht="15.75" customHeight="1">
      <c r="A248" s="5">
        <v>831923.0</v>
      </c>
      <c r="B248" s="6" t="s">
        <v>292</v>
      </c>
      <c r="C248" s="7" t="str">
        <f t="shared" si="2"/>
        <v>2011</v>
      </c>
      <c r="D248" s="7" t="s">
        <v>307</v>
      </c>
      <c r="E248" s="7" t="s">
        <v>14</v>
      </c>
      <c r="F248" s="8" t="s">
        <v>879</v>
      </c>
      <c r="G248" s="8" t="s">
        <v>880</v>
      </c>
      <c r="H248" s="6" t="s">
        <v>296</v>
      </c>
      <c r="I248" s="19" t="s">
        <v>881</v>
      </c>
      <c r="J248" s="24">
        <v>44358.0</v>
      </c>
      <c r="K248" s="6" t="s">
        <v>19</v>
      </c>
      <c r="L248" s="19" t="s">
        <v>882</v>
      </c>
      <c r="M248" s="20" t="s">
        <v>47</v>
      </c>
    </row>
    <row r="249" ht="15.75" customHeight="1">
      <c r="A249" s="5">
        <v>831924.0</v>
      </c>
      <c r="B249" s="20" t="s">
        <v>292</v>
      </c>
      <c r="C249" s="7" t="str">
        <f t="shared" si="2"/>
        <v>2011</v>
      </c>
      <c r="D249" s="21" t="s">
        <v>307</v>
      </c>
      <c r="E249" s="21" t="s">
        <v>14</v>
      </c>
      <c r="F249" s="19" t="s">
        <v>883</v>
      </c>
      <c r="G249" s="19" t="s">
        <v>884</v>
      </c>
      <c r="H249" s="20" t="s">
        <v>296</v>
      </c>
      <c r="I249" s="19" t="s">
        <v>885</v>
      </c>
      <c r="J249" s="24">
        <v>44125.0</v>
      </c>
      <c r="K249" s="20" t="s">
        <v>19</v>
      </c>
      <c r="L249" s="19" t="s">
        <v>886</v>
      </c>
      <c r="M249" s="20" t="s">
        <v>47</v>
      </c>
    </row>
    <row r="250" ht="15.75" hidden="1" customHeight="1">
      <c r="A250" s="5">
        <v>830173.0</v>
      </c>
      <c r="B250" s="20" t="s">
        <v>113</v>
      </c>
      <c r="C250" s="7" t="str">
        <f t="shared" si="2"/>
        <v>2019</v>
      </c>
      <c r="D250" s="21" t="s">
        <v>14</v>
      </c>
      <c r="E250" s="21" t="s">
        <v>14</v>
      </c>
      <c r="F250" s="19" t="s">
        <v>887</v>
      </c>
      <c r="G250" s="19" t="s">
        <v>888</v>
      </c>
      <c r="H250" s="27" t="s">
        <v>116</v>
      </c>
      <c r="I250" s="28" t="s">
        <v>889</v>
      </c>
      <c r="J250" s="22">
        <v>44119.0</v>
      </c>
      <c r="K250" s="23" t="s">
        <v>19</v>
      </c>
      <c r="L250" s="19" t="s">
        <v>890</v>
      </c>
      <c r="M250" s="20" t="s">
        <v>196</v>
      </c>
    </row>
    <row r="251" ht="15.75" customHeight="1">
      <c r="A251" s="5">
        <v>831939.0</v>
      </c>
      <c r="B251" s="6" t="s">
        <v>292</v>
      </c>
      <c r="C251" s="7" t="str">
        <f t="shared" si="2"/>
        <v>2011</v>
      </c>
      <c r="D251" s="7" t="s">
        <v>608</v>
      </c>
      <c r="E251" s="7" t="s">
        <v>22</v>
      </c>
      <c r="F251" s="8" t="s">
        <v>609</v>
      </c>
      <c r="G251" s="8" t="s">
        <v>891</v>
      </c>
      <c r="H251" s="6" t="s">
        <v>296</v>
      </c>
      <c r="I251" s="19" t="s">
        <v>892</v>
      </c>
      <c r="J251" s="24">
        <v>44369.0</v>
      </c>
      <c r="K251" s="6" t="s">
        <v>19</v>
      </c>
      <c r="L251" s="19" t="s">
        <v>893</v>
      </c>
      <c r="M251" s="20" t="s">
        <v>316</v>
      </c>
    </row>
    <row r="252" ht="15.75" hidden="1" customHeight="1">
      <c r="A252" s="5">
        <v>830175.0</v>
      </c>
      <c r="B252" s="20" t="s">
        <v>113</v>
      </c>
      <c r="C252" s="7" t="str">
        <f t="shared" si="2"/>
        <v>2019</v>
      </c>
      <c r="D252" s="21" t="s">
        <v>22</v>
      </c>
      <c r="E252" s="21" t="s">
        <v>22</v>
      </c>
      <c r="F252" s="19" t="s">
        <v>114</v>
      </c>
      <c r="G252" s="19" t="s">
        <v>894</v>
      </c>
      <c r="H252" s="27" t="s">
        <v>116</v>
      </c>
      <c r="I252" s="19" t="s">
        <v>895</v>
      </c>
      <c r="J252" s="22">
        <v>44119.0</v>
      </c>
      <c r="K252" s="23" t="s">
        <v>19</v>
      </c>
      <c r="L252" s="19" t="s">
        <v>896</v>
      </c>
      <c r="M252" s="20" t="s">
        <v>196</v>
      </c>
    </row>
    <row r="253" ht="15.75" hidden="1" customHeight="1">
      <c r="A253" s="5">
        <v>830176.0</v>
      </c>
      <c r="B253" s="20" t="s">
        <v>113</v>
      </c>
      <c r="C253" s="7" t="str">
        <f t="shared" si="2"/>
        <v>2019</v>
      </c>
      <c r="D253" s="21" t="s">
        <v>32</v>
      </c>
      <c r="E253" s="21" t="s">
        <v>14</v>
      </c>
      <c r="F253" s="19" t="s">
        <v>897</v>
      </c>
      <c r="G253" s="19" t="s">
        <v>898</v>
      </c>
      <c r="H253" s="27" t="s">
        <v>116</v>
      </c>
      <c r="I253" s="19" t="s">
        <v>899</v>
      </c>
      <c r="J253" s="22">
        <v>44119.0</v>
      </c>
      <c r="K253" s="23" t="s">
        <v>19</v>
      </c>
      <c r="L253" s="19" t="s">
        <v>900</v>
      </c>
      <c r="M253" s="20" t="s">
        <v>196</v>
      </c>
    </row>
    <row r="254" ht="15.75" hidden="1" customHeight="1">
      <c r="A254" s="5">
        <v>830184.0</v>
      </c>
      <c r="B254" s="20" t="s">
        <v>113</v>
      </c>
      <c r="C254" s="7" t="str">
        <f t="shared" si="2"/>
        <v>2019</v>
      </c>
      <c r="D254" s="21" t="s">
        <v>32</v>
      </c>
      <c r="E254" s="21" t="s">
        <v>22</v>
      </c>
      <c r="F254" s="19" t="s">
        <v>897</v>
      </c>
      <c r="G254" s="19" t="s">
        <v>901</v>
      </c>
      <c r="H254" s="27" t="s">
        <v>116</v>
      </c>
      <c r="I254" s="28" t="s">
        <v>902</v>
      </c>
      <c r="J254" s="22">
        <v>44119.0</v>
      </c>
      <c r="K254" s="23" t="s">
        <v>19</v>
      </c>
      <c r="L254" s="19" t="s">
        <v>903</v>
      </c>
      <c r="M254" s="20" t="s">
        <v>196</v>
      </c>
    </row>
    <row r="255" ht="15.75" hidden="1" customHeight="1">
      <c r="A255" s="5">
        <v>830185.0</v>
      </c>
      <c r="B255" s="20" t="s">
        <v>113</v>
      </c>
      <c r="C255" s="7" t="str">
        <f t="shared" si="2"/>
        <v>2019</v>
      </c>
      <c r="D255" s="21" t="s">
        <v>32</v>
      </c>
      <c r="E255" s="21" t="s">
        <v>32</v>
      </c>
      <c r="F255" s="19" t="s">
        <v>897</v>
      </c>
      <c r="G255" s="19" t="s">
        <v>904</v>
      </c>
      <c r="H255" s="27" t="s">
        <v>116</v>
      </c>
      <c r="I255" s="28" t="s">
        <v>905</v>
      </c>
      <c r="J255" s="22">
        <v>44127.0</v>
      </c>
      <c r="K255" s="23" t="s">
        <v>19</v>
      </c>
      <c r="L255" s="19" t="s">
        <v>906</v>
      </c>
      <c r="M255" s="20" t="s">
        <v>196</v>
      </c>
    </row>
    <row r="256" ht="15.75" hidden="1" customHeight="1">
      <c r="A256" s="5">
        <v>830187.0</v>
      </c>
      <c r="B256" s="20" t="s">
        <v>113</v>
      </c>
      <c r="C256" s="7" t="str">
        <f t="shared" si="2"/>
        <v>2019</v>
      </c>
      <c r="D256" s="21" t="s">
        <v>32</v>
      </c>
      <c r="E256" s="39" t="s">
        <v>60</v>
      </c>
      <c r="F256" s="19" t="s">
        <v>897</v>
      </c>
      <c r="G256" s="19" t="s">
        <v>907</v>
      </c>
      <c r="H256" s="27" t="s">
        <v>116</v>
      </c>
      <c r="I256" s="42" t="s">
        <v>908</v>
      </c>
      <c r="J256" s="22">
        <v>44277.0</v>
      </c>
      <c r="K256" s="23" t="s">
        <v>19</v>
      </c>
      <c r="L256" s="29" t="s">
        <v>909</v>
      </c>
      <c r="M256" s="20" t="s">
        <v>196</v>
      </c>
    </row>
    <row r="257" ht="15.75" hidden="1" customHeight="1">
      <c r="A257" s="5">
        <v>830188.0</v>
      </c>
      <c r="B257" s="20" t="s">
        <v>113</v>
      </c>
      <c r="C257" s="7" t="str">
        <f t="shared" si="2"/>
        <v>2019</v>
      </c>
      <c r="D257" s="21" t="s">
        <v>60</v>
      </c>
      <c r="E257" s="39" t="s">
        <v>14</v>
      </c>
      <c r="F257" s="19" t="s">
        <v>910</v>
      </c>
      <c r="G257" s="19" t="s">
        <v>911</v>
      </c>
      <c r="H257" s="27" t="s">
        <v>116</v>
      </c>
      <c r="I257" s="19" t="s">
        <v>912</v>
      </c>
      <c r="J257" s="22">
        <v>44278.0</v>
      </c>
      <c r="K257" s="23" t="s">
        <v>19</v>
      </c>
      <c r="L257" s="43" t="s">
        <v>913</v>
      </c>
      <c r="M257" s="20" t="s">
        <v>196</v>
      </c>
    </row>
    <row r="258" ht="15.75" customHeight="1">
      <c r="A258" s="5">
        <v>831941.0</v>
      </c>
      <c r="B258" s="6" t="s">
        <v>292</v>
      </c>
      <c r="C258" s="7" t="str">
        <f t="shared" si="2"/>
        <v>2011</v>
      </c>
      <c r="D258" s="7" t="s">
        <v>608</v>
      </c>
      <c r="E258" s="7" t="s">
        <v>22</v>
      </c>
      <c r="F258" s="8" t="s">
        <v>914</v>
      </c>
      <c r="G258" s="8" t="s">
        <v>915</v>
      </c>
      <c r="H258" s="6" t="s">
        <v>296</v>
      </c>
      <c r="I258" s="19" t="s">
        <v>916</v>
      </c>
      <c r="J258" s="24">
        <v>44293.0</v>
      </c>
      <c r="K258" s="6" t="s">
        <v>19</v>
      </c>
      <c r="L258" s="19" t="s">
        <v>917</v>
      </c>
      <c r="M258" s="20" t="s">
        <v>47</v>
      </c>
    </row>
    <row r="259" ht="15.75" customHeight="1">
      <c r="A259" s="5">
        <v>830233.0</v>
      </c>
      <c r="B259" s="6" t="s">
        <v>389</v>
      </c>
      <c r="C259" s="7" t="str">
        <f t="shared" si="2"/>
        <v>2019</v>
      </c>
      <c r="D259" s="7" t="s">
        <v>14</v>
      </c>
      <c r="E259" s="7" t="s">
        <v>22</v>
      </c>
      <c r="F259" s="8" t="s">
        <v>390</v>
      </c>
      <c r="G259" s="8" t="s">
        <v>918</v>
      </c>
      <c r="H259" s="12" t="s">
        <v>282</v>
      </c>
      <c r="I259" s="8" t="s">
        <v>919</v>
      </c>
      <c r="J259" s="10">
        <v>44132.0</v>
      </c>
      <c r="K259" s="11" t="s">
        <v>19</v>
      </c>
      <c r="L259" s="8" t="s">
        <v>920</v>
      </c>
      <c r="M259" s="6" t="s">
        <v>21</v>
      </c>
    </row>
    <row r="260" ht="15.75" customHeight="1">
      <c r="A260" s="5">
        <v>831943.0</v>
      </c>
      <c r="B260" s="6" t="s">
        <v>292</v>
      </c>
      <c r="C260" s="7" t="str">
        <f t="shared" si="2"/>
        <v>2011</v>
      </c>
      <c r="D260" s="7" t="s">
        <v>921</v>
      </c>
      <c r="E260" s="7" t="s">
        <v>14</v>
      </c>
      <c r="F260" s="8" t="s">
        <v>922</v>
      </c>
      <c r="G260" s="8" t="s">
        <v>923</v>
      </c>
      <c r="H260" s="6" t="s">
        <v>296</v>
      </c>
      <c r="I260" s="19" t="s">
        <v>924</v>
      </c>
      <c r="J260" s="24">
        <v>44291.0</v>
      </c>
      <c r="K260" s="6" t="s">
        <v>19</v>
      </c>
      <c r="L260" s="19" t="s">
        <v>925</v>
      </c>
      <c r="M260" s="20" t="s">
        <v>47</v>
      </c>
    </row>
    <row r="261" ht="15.75" customHeight="1">
      <c r="A261" s="5">
        <v>831950.0</v>
      </c>
      <c r="B261" s="20" t="s">
        <v>292</v>
      </c>
      <c r="C261" s="7" t="str">
        <f t="shared" si="2"/>
        <v>2011</v>
      </c>
      <c r="D261" s="21" t="s">
        <v>921</v>
      </c>
      <c r="E261" s="21" t="s">
        <v>14</v>
      </c>
      <c r="F261" s="19" t="s">
        <v>926</v>
      </c>
      <c r="G261" s="19" t="s">
        <v>884</v>
      </c>
      <c r="H261" s="20" t="s">
        <v>296</v>
      </c>
      <c r="I261" s="19" t="s">
        <v>927</v>
      </c>
      <c r="J261" s="24">
        <v>44126.0</v>
      </c>
      <c r="K261" s="20" t="s">
        <v>19</v>
      </c>
      <c r="L261" s="19" t="s">
        <v>928</v>
      </c>
      <c r="M261" s="20" t="s">
        <v>47</v>
      </c>
    </row>
    <row r="262" ht="15.75" customHeight="1">
      <c r="A262" s="5">
        <v>961774.0</v>
      </c>
      <c r="B262" s="20" t="s">
        <v>929</v>
      </c>
      <c r="C262" s="7" t="str">
        <f t="shared" si="2"/>
        <v>2020</v>
      </c>
      <c r="D262" s="21" t="s">
        <v>14</v>
      </c>
      <c r="E262" s="21" t="s">
        <v>14</v>
      </c>
      <c r="F262" s="19" t="s">
        <v>930</v>
      </c>
      <c r="G262" s="19" t="s">
        <v>931</v>
      </c>
      <c r="H262" s="20" t="s">
        <v>28</v>
      </c>
      <c r="I262" s="19"/>
      <c r="J262" s="24"/>
      <c r="K262" s="20"/>
      <c r="L262" s="19" t="s">
        <v>932</v>
      </c>
      <c r="M262" s="20" t="s">
        <v>52</v>
      </c>
    </row>
    <row r="263" ht="15.75" customHeight="1">
      <c r="A263" s="5">
        <v>961775.0</v>
      </c>
      <c r="B263" s="20" t="s">
        <v>929</v>
      </c>
      <c r="C263" s="7" t="str">
        <f t="shared" si="2"/>
        <v>2020</v>
      </c>
      <c r="D263" s="21" t="s">
        <v>22</v>
      </c>
      <c r="E263" s="21" t="s">
        <v>22</v>
      </c>
      <c r="F263" s="19" t="s">
        <v>933</v>
      </c>
      <c r="G263" s="19" t="s">
        <v>934</v>
      </c>
      <c r="H263" s="20" t="s">
        <v>176</v>
      </c>
      <c r="I263" s="19"/>
      <c r="J263" s="24"/>
      <c r="K263" s="20"/>
      <c r="L263" s="29" t="s">
        <v>935</v>
      </c>
      <c r="M263" s="20" t="s">
        <v>52</v>
      </c>
    </row>
    <row r="264" ht="15.75" customHeight="1">
      <c r="A264" s="5">
        <v>961780.0</v>
      </c>
      <c r="B264" s="20" t="s">
        <v>929</v>
      </c>
      <c r="C264" s="7" t="str">
        <f t="shared" si="2"/>
        <v>2020</v>
      </c>
      <c r="D264" s="21" t="s">
        <v>32</v>
      </c>
      <c r="E264" s="21" t="s">
        <v>32</v>
      </c>
      <c r="F264" s="19" t="s">
        <v>936</v>
      </c>
      <c r="G264" s="19" t="s">
        <v>937</v>
      </c>
      <c r="H264" s="20" t="s">
        <v>176</v>
      </c>
      <c r="I264" s="19"/>
      <c r="J264" s="24"/>
      <c r="K264" s="20"/>
      <c r="L264" s="19" t="s">
        <v>935</v>
      </c>
      <c r="M264" s="20" t="s">
        <v>52</v>
      </c>
    </row>
    <row r="265" ht="15.75" customHeight="1">
      <c r="A265" s="5">
        <v>961788.0</v>
      </c>
      <c r="B265" s="20" t="s">
        <v>929</v>
      </c>
      <c r="C265" s="7" t="str">
        <f t="shared" si="2"/>
        <v>2020</v>
      </c>
      <c r="D265" s="21" t="s">
        <v>60</v>
      </c>
      <c r="E265" s="21" t="s">
        <v>60</v>
      </c>
      <c r="F265" s="19" t="s">
        <v>938</v>
      </c>
      <c r="G265" s="19" t="s">
        <v>939</v>
      </c>
      <c r="H265" s="20" t="s">
        <v>176</v>
      </c>
      <c r="I265" s="19"/>
      <c r="J265" s="24"/>
      <c r="K265" s="20"/>
      <c r="L265" s="19" t="s">
        <v>935</v>
      </c>
      <c r="M265" s="20" t="s">
        <v>52</v>
      </c>
    </row>
    <row r="266" ht="15.75" customHeight="1">
      <c r="A266" s="5">
        <v>961796.0</v>
      </c>
      <c r="B266" s="20" t="s">
        <v>929</v>
      </c>
      <c r="C266" s="7" t="str">
        <f t="shared" si="2"/>
        <v>2020</v>
      </c>
      <c r="D266" s="21" t="s">
        <v>66</v>
      </c>
      <c r="E266" s="21" t="s">
        <v>66</v>
      </c>
      <c r="F266" s="19" t="s">
        <v>940</v>
      </c>
      <c r="G266" s="19" t="s">
        <v>941</v>
      </c>
      <c r="H266" s="20" t="s">
        <v>176</v>
      </c>
      <c r="I266" s="19"/>
      <c r="J266" s="24"/>
      <c r="K266" s="20"/>
      <c r="L266" s="19" t="s">
        <v>935</v>
      </c>
      <c r="M266" s="20" t="s">
        <v>52</v>
      </c>
    </row>
    <row r="267" ht="15.75" customHeight="1">
      <c r="A267" s="5">
        <v>961801.0</v>
      </c>
      <c r="B267" s="20" t="s">
        <v>929</v>
      </c>
      <c r="C267" s="7" t="str">
        <f t="shared" si="2"/>
        <v>2020</v>
      </c>
      <c r="D267" s="21" t="s">
        <v>71</v>
      </c>
      <c r="E267" s="21" t="s">
        <v>71</v>
      </c>
      <c r="F267" s="19" t="s">
        <v>942</v>
      </c>
      <c r="G267" s="19" t="s">
        <v>943</v>
      </c>
      <c r="H267" s="20" t="s">
        <v>247</v>
      </c>
      <c r="I267" s="19"/>
      <c r="J267" s="24"/>
      <c r="K267" s="20"/>
      <c r="L267" s="19" t="s">
        <v>944</v>
      </c>
      <c r="M267" s="20" t="s">
        <v>52</v>
      </c>
    </row>
    <row r="268" ht="15.75" customHeight="1">
      <c r="A268" s="5">
        <v>961807.0</v>
      </c>
      <c r="B268" s="20" t="s">
        <v>929</v>
      </c>
      <c r="C268" s="7" t="str">
        <f t="shared" si="2"/>
        <v>2020</v>
      </c>
      <c r="D268" s="21" t="s">
        <v>80</v>
      </c>
      <c r="E268" s="21" t="s">
        <v>80</v>
      </c>
      <c r="F268" s="19" t="s">
        <v>945</v>
      </c>
      <c r="G268" s="19" t="s">
        <v>946</v>
      </c>
      <c r="H268" s="20" t="s">
        <v>176</v>
      </c>
      <c r="I268" s="19"/>
      <c r="J268" s="24"/>
      <c r="K268" s="20"/>
      <c r="L268" s="19" t="s">
        <v>935</v>
      </c>
      <c r="M268" s="20" t="s">
        <v>52</v>
      </c>
    </row>
    <row r="269" ht="15.75" customHeight="1">
      <c r="A269" s="5">
        <v>961813.0</v>
      </c>
      <c r="B269" s="20" t="s">
        <v>929</v>
      </c>
      <c r="C269" s="7" t="str">
        <f t="shared" si="2"/>
        <v>2020</v>
      </c>
      <c r="D269" s="21" t="s">
        <v>85</v>
      </c>
      <c r="E269" s="21" t="s">
        <v>85</v>
      </c>
      <c r="F269" s="19" t="s">
        <v>947</v>
      </c>
      <c r="G269" s="19" t="s">
        <v>948</v>
      </c>
      <c r="H269" s="20" t="s">
        <v>235</v>
      </c>
      <c r="I269" s="19"/>
      <c r="J269" s="24"/>
      <c r="K269" s="20"/>
      <c r="L269" s="19" t="s">
        <v>935</v>
      </c>
      <c r="M269" s="20" t="s">
        <v>52</v>
      </c>
    </row>
    <row r="270" ht="15.75" customHeight="1">
      <c r="A270" s="5">
        <v>961816.0</v>
      </c>
      <c r="B270" s="20" t="s">
        <v>929</v>
      </c>
      <c r="C270" s="7" t="str">
        <f t="shared" si="2"/>
        <v>2020</v>
      </c>
      <c r="D270" s="21" t="s">
        <v>90</v>
      </c>
      <c r="E270" s="21" t="s">
        <v>90</v>
      </c>
      <c r="F270" s="19" t="s">
        <v>949</v>
      </c>
      <c r="G270" s="19" t="s">
        <v>950</v>
      </c>
      <c r="H270" s="20" t="s">
        <v>176</v>
      </c>
      <c r="I270" s="19"/>
      <c r="J270" s="24"/>
      <c r="K270" s="20"/>
      <c r="L270" s="19" t="s">
        <v>935</v>
      </c>
      <c r="M270" s="20" t="s">
        <v>52</v>
      </c>
    </row>
    <row r="271" ht="15.75" customHeight="1">
      <c r="A271" s="5">
        <v>831955.0</v>
      </c>
      <c r="B271" s="6" t="s">
        <v>188</v>
      </c>
      <c r="C271" s="7" t="str">
        <f t="shared" si="2"/>
        <v>2011</v>
      </c>
      <c r="D271" s="7" t="s">
        <v>951</v>
      </c>
      <c r="E271" s="7" t="s">
        <v>952</v>
      </c>
      <c r="F271" s="8" t="s">
        <v>953</v>
      </c>
      <c r="G271" s="8" t="s">
        <v>954</v>
      </c>
      <c r="H271" s="6" t="s">
        <v>463</v>
      </c>
      <c r="I271" s="8" t="s">
        <v>955</v>
      </c>
      <c r="J271" s="10">
        <v>44441.0</v>
      </c>
      <c r="K271" s="11" t="s">
        <v>19</v>
      </c>
      <c r="L271" s="44" t="s">
        <v>956</v>
      </c>
      <c r="M271" s="6" t="s">
        <v>47</v>
      </c>
    </row>
    <row r="272" ht="15.75" customHeight="1">
      <c r="A272" s="5">
        <v>831977.0</v>
      </c>
      <c r="B272" s="6" t="s">
        <v>188</v>
      </c>
      <c r="C272" s="7" t="str">
        <f t="shared" si="2"/>
        <v>2011</v>
      </c>
      <c r="D272" s="7" t="s">
        <v>951</v>
      </c>
      <c r="E272" s="7" t="s">
        <v>957</v>
      </c>
      <c r="F272" s="8" t="s">
        <v>953</v>
      </c>
      <c r="G272" s="8" t="s">
        <v>958</v>
      </c>
      <c r="H272" s="12" t="s">
        <v>235</v>
      </c>
      <c r="I272" s="8" t="s">
        <v>122</v>
      </c>
      <c r="J272" s="10">
        <v>44089.0</v>
      </c>
      <c r="K272" s="11" t="s">
        <v>19</v>
      </c>
      <c r="L272" s="45" t="s">
        <v>200</v>
      </c>
      <c r="M272" s="6" t="s">
        <v>52</v>
      </c>
    </row>
    <row r="273" ht="15.75" customHeight="1">
      <c r="A273" s="5">
        <v>831980.0</v>
      </c>
      <c r="B273" s="6" t="s">
        <v>959</v>
      </c>
      <c r="C273" s="7" t="str">
        <f t="shared" si="2"/>
        <v>2011</v>
      </c>
      <c r="D273" s="7" t="s">
        <v>66</v>
      </c>
      <c r="E273" s="7" t="s">
        <v>14</v>
      </c>
      <c r="F273" s="8" t="s">
        <v>960</v>
      </c>
      <c r="G273" s="8" t="s">
        <v>961</v>
      </c>
      <c r="H273" s="6" t="s">
        <v>17</v>
      </c>
      <c r="I273" s="8" t="s">
        <v>962</v>
      </c>
      <c r="J273" s="10">
        <v>44431.0</v>
      </c>
      <c r="K273" s="11" t="s">
        <v>19</v>
      </c>
      <c r="L273" s="8" t="s">
        <v>963</v>
      </c>
      <c r="M273" s="6" t="s">
        <v>21</v>
      </c>
    </row>
    <row r="274" ht="15.75" customHeight="1">
      <c r="A274" s="5">
        <v>831982.0</v>
      </c>
      <c r="B274" s="6" t="s">
        <v>959</v>
      </c>
      <c r="C274" s="7" t="str">
        <f t="shared" si="2"/>
        <v>2011</v>
      </c>
      <c r="D274" s="7" t="s">
        <v>102</v>
      </c>
      <c r="E274" s="7" t="s">
        <v>14</v>
      </c>
      <c r="F274" s="8" t="s">
        <v>964</v>
      </c>
      <c r="G274" s="8" t="s">
        <v>965</v>
      </c>
      <c r="H274" s="6" t="s">
        <v>17</v>
      </c>
      <c r="I274" s="8" t="s">
        <v>966</v>
      </c>
      <c r="J274" s="10">
        <v>44431.0</v>
      </c>
      <c r="K274" s="11" t="s">
        <v>19</v>
      </c>
      <c r="L274" s="8" t="s">
        <v>967</v>
      </c>
      <c r="M274" s="6" t="s">
        <v>21</v>
      </c>
    </row>
    <row r="275" ht="15.75" customHeight="1">
      <c r="A275" s="5">
        <v>831983.0</v>
      </c>
      <c r="B275" s="6" t="s">
        <v>959</v>
      </c>
      <c r="C275" s="7" t="str">
        <f t="shared" si="2"/>
        <v>2011</v>
      </c>
      <c r="D275" s="7" t="s">
        <v>102</v>
      </c>
      <c r="E275" s="7" t="s">
        <v>22</v>
      </c>
      <c r="F275" s="8" t="s">
        <v>964</v>
      </c>
      <c r="G275" s="8" t="s">
        <v>968</v>
      </c>
      <c r="H275" s="6" t="s">
        <v>17</v>
      </c>
      <c r="I275" s="8" t="s">
        <v>969</v>
      </c>
      <c r="J275" s="10">
        <v>44431.0</v>
      </c>
      <c r="K275" s="11" t="s">
        <v>19</v>
      </c>
      <c r="L275" s="8" t="s">
        <v>970</v>
      </c>
      <c r="M275" s="6" t="s">
        <v>21</v>
      </c>
    </row>
    <row r="276" ht="15.75" customHeight="1">
      <c r="A276" s="5">
        <v>831985.0</v>
      </c>
      <c r="B276" s="6" t="s">
        <v>959</v>
      </c>
      <c r="C276" s="7" t="str">
        <f t="shared" si="2"/>
        <v>2011</v>
      </c>
      <c r="D276" s="7" t="s">
        <v>795</v>
      </c>
      <c r="E276" s="7" t="s">
        <v>14</v>
      </c>
      <c r="F276" s="8" t="s">
        <v>971</v>
      </c>
      <c r="G276" s="8" t="s">
        <v>972</v>
      </c>
      <c r="H276" s="6" t="s">
        <v>17</v>
      </c>
      <c r="I276" s="8" t="s">
        <v>973</v>
      </c>
      <c r="J276" s="10">
        <v>44431.0</v>
      </c>
      <c r="K276" s="11" t="s">
        <v>19</v>
      </c>
      <c r="L276" s="8" t="s">
        <v>974</v>
      </c>
      <c r="M276" s="6" t="s">
        <v>21</v>
      </c>
    </row>
    <row r="277" ht="15.75" customHeight="1">
      <c r="A277" s="5">
        <v>831986.0</v>
      </c>
      <c r="B277" s="6" t="s">
        <v>959</v>
      </c>
      <c r="C277" s="7" t="str">
        <f t="shared" si="2"/>
        <v>2011</v>
      </c>
      <c r="D277" s="7" t="s">
        <v>795</v>
      </c>
      <c r="E277" s="7" t="s">
        <v>32</v>
      </c>
      <c r="F277" s="8" t="s">
        <v>971</v>
      </c>
      <c r="G277" s="8" t="s">
        <v>975</v>
      </c>
      <c r="H277" s="6" t="s">
        <v>226</v>
      </c>
      <c r="I277" s="8" t="s">
        <v>976</v>
      </c>
      <c r="J277" s="10">
        <v>44362.0</v>
      </c>
      <c r="K277" s="11" t="s">
        <v>19</v>
      </c>
      <c r="L277" s="8" t="s">
        <v>977</v>
      </c>
      <c r="M277" s="6" t="s">
        <v>21</v>
      </c>
    </row>
    <row r="278" ht="15.75" customHeight="1">
      <c r="A278" s="5">
        <v>831987.0</v>
      </c>
      <c r="B278" s="6" t="s">
        <v>959</v>
      </c>
      <c r="C278" s="7" t="str">
        <f t="shared" si="2"/>
        <v>2011</v>
      </c>
      <c r="D278" s="7" t="s">
        <v>810</v>
      </c>
      <c r="E278" s="7" t="s">
        <v>14</v>
      </c>
      <c r="F278" s="8" t="s">
        <v>978</v>
      </c>
      <c r="G278" s="8" t="s">
        <v>979</v>
      </c>
      <c r="H278" s="6" t="s">
        <v>226</v>
      </c>
      <c r="I278" s="8" t="s">
        <v>980</v>
      </c>
      <c r="J278" s="10">
        <v>44333.0</v>
      </c>
      <c r="K278" s="11" t="s">
        <v>19</v>
      </c>
      <c r="L278" s="8" t="s">
        <v>981</v>
      </c>
      <c r="M278" s="6" t="s">
        <v>316</v>
      </c>
    </row>
    <row r="279" ht="15.75" customHeight="1">
      <c r="A279" s="5">
        <v>831990.0</v>
      </c>
      <c r="B279" s="6" t="s">
        <v>959</v>
      </c>
      <c r="C279" s="7" t="str">
        <f t="shared" si="2"/>
        <v>2011</v>
      </c>
      <c r="D279" s="7" t="s">
        <v>813</v>
      </c>
      <c r="E279" s="7" t="s">
        <v>14</v>
      </c>
      <c r="F279" s="8" t="s">
        <v>982</v>
      </c>
      <c r="G279" s="8" t="s">
        <v>983</v>
      </c>
      <c r="H279" s="6" t="s">
        <v>226</v>
      </c>
      <c r="I279" s="8" t="s">
        <v>984</v>
      </c>
      <c r="J279" s="10">
        <v>44098.0</v>
      </c>
      <c r="K279" s="11" t="s">
        <v>19</v>
      </c>
      <c r="L279" s="8" t="s">
        <v>985</v>
      </c>
      <c r="M279" s="6" t="s">
        <v>316</v>
      </c>
    </row>
    <row r="280" ht="15.75" customHeight="1">
      <c r="A280" s="5">
        <v>831991.0</v>
      </c>
      <c r="B280" s="6" t="s">
        <v>959</v>
      </c>
      <c r="C280" s="7" t="str">
        <f t="shared" si="2"/>
        <v>2011</v>
      </c>
      <c r="D280" s="7" t="s">
        <v>818</v>
      </c>
      <c r="E280" s="7" t="s">
        <v>14</v>
      </c>
      <c r="F280" s="8" t="s">
        <v>986</v>
      </c>
      <c r="G280" s="8" t="s">
        <v>987</v>
      </c>
      <c r="H280" s="6" t="s">
        <v>17</v>
      </c>
      <c r="I280" s="8" t="s">
        <v>988</v>
      </c>
      <c r="J280" s="10">
        <v>44431.0</v>
      </c>
      <c r="K280" s="11" t="s">
        <v>19</v>
      </c>
      <c r="L280" s="8" t="s">
        <v>989</v>
      </c>
      <c r="M280" s="6" t="s">
        <v>21</v>
      </c>
    </row>
    <row r="281" ht="15.75" customHeight="1">
      <c r="A281" s="5">
        <v>831992.0</v>
      </c>
      <c r="B281" s="6" t="s">
        <v>959</v>
      </c>
      <c r="C281" s="7" t="str">
        <f t="shared" si="2"/>
        <v>2011</v>
      </c>
      <c r="D281" s="7" t="s">
        <v>990</v>
      </c>
      <c r="E281" s="7" t="s">
        <v>14</v>
      </c>
      <c r="F281" s="8" t="s">
        <v>991</v>
      </c>
      <c r="G281" s="8" t="s">
        <v>992</v>
      </c>
      <c r="H281" s="6" t="s">
        <v>17</v>
      </c>
      <c r="I281" s="8" t="s">
        <v>993</v>
      </c>
      <c r="J281" s="10">
        <v>44432.0</v>
      </c>
      <c r="K281" s="11" t="s">
        <v>19</v>
      </c>
      <c r="L281" s="8" t="s">
        <v>994</v>
      </c>
      <c r="M281" s="6" t="s">
        <v>21</v>
      </c>
    </row>
    <row r="282" ht="15.75" customHeight="1">
      <c r="A282" s="5">
        <v>831994.0</v>
      </c>
      <c r="B282" s="6" t="s">
        <v>959</v>
      </c>
      <c r="C282" s="7" t="str">
        <f t="shared" si="2"/>
        <v>2011</v>
      </c>
      <c r="D282" s="7" t="s">
        <v>822</v>
      </c>
      <c r="E282" s="7" t="s">
        <v>22</v>
      </c>
      <c r="F282" s="8" t="s">
        <v>995</v>
      </c>
      <c r="G282" s="8" t="s">
        <v>996</v>
      </c>
      <c r="H282" s="6" t="s">
        <v>17</v>
      </c>
      <c r="I282" s="8" t="s">
        <v>997</v>
      </c>
      <c r="J282" s="10">
        <v>44432.0</v>
      </c>
      <c r="K282" s="11" t="s">
        <v>19</v>
      </c>
      <c r="L282" s="8" t="s">
        <v>998</v>
      </c>
      <c r="M282" s="6" t="s">
        <v>21</v>
      </c>
    </row>
    <row r="283" ht="15.75" customHeight="1">
      <c r="A283" s="5">
        <v>831995.0</v>
      </c>
      <c r="B283" s="6" t="s">
        <v>999</v>
      </c>
      <c r="C283" s="7" t="str">
        <f t="shared" si="2"/>
        <v>2011</v>
      </c>
      <c r="D283" s="7" t="s">
        <v>32</v>
      </c>
      <c r="E283" s="7" t="s">
        <v>22</v>
      </c>
      <c r="F283" s="8" t="s">
        <v>1000</v>
      </c>
      <c r="G283" s="8" t="s">
        <v>1001</v>
      </c>
      <c r="H283" s="6" t="s">
        <v>411</v>
      </c>
      <c r="I283" s="8" t="s">
        <v>122</v>
      </c>
      <c r="J283" s="10"/>
      <c r="K283" s="6" t="s">
        <v>19</v>
      </c>
      <c r="L283" s="8" t="s">
        <v>36</v>
      </c>
      <c r="M283" s="6" t="s">
        <v>21</v>
      </c>
    </row>
    <row r="284" ht="15.75" customHeight="1">
      <c r="A284" s="5">
        <v>831997.0</v>
      </c>
      <c r="B284" s="6" t="s">
        <v>1002</v>
      </c>
      <c r="C284" s="7" t="str">
        <f t="shared" si="2"/>
        <v>2011</v>
      </c>
      <c r="D284" s="7" t="s">
        <v>608</v>
      </c>
      <c r="E284" s="7" t="s">
        <v>14</v>
      </c>
      <c r="F284" s="8" t="s">
        <v>1003</v>
      </c>
      <c r="G284" s="8" t="s">
        <v>1004</v>
      </c>
      <c r="H284" s="6" t="s">
        <v>251</v>
      </c>
      <c r="I284" s="8" t="s">
        <v>1005</v>
      </c>
      <c r="J284" s="10">
        <v>44418.0</v>
      </c>
      <c r="K284" s="6" t="s">
        <v>19</v>
      </c>
      <c r="L284" s="19" t="s">
        <v>1006</v>
      </c>
      <c r="M284" s="6" t="s">
        <v>47</v>
      </c>
    </row>
    <row r="285" ht="15.75" customHeight="1">
      <c r="A285" s="5">
        <v>831998.0</v>
      </c>
      <c r="B285" s="6" t="s">
        <v>1002</v>
      </c>
      <c r="C285" s="7" t="str">
        <f t="shared" si="2"/>
        <v>2011</v>
      </c>
      <c r="D285" s="7" t="s">
        <v>608</v>
      </c>
      <c r="E285" s="7" t="s">
        <v>22</v>
      </c>
      <c r="F285" s="8" t="s">
        <v>1003</v>
      </c>
      <c r="G285" s="8" t="s">
        <v>1007</v>
      </c>
      <c r="H285" s="6" t="s">
        <v>251</v>
      </c>
      <c r="I285" s="8" t="s">
        <v>1005</v>
      </c>
      <c r="J285" s="10">
        <v>44418.0</v>
      </c>
      <c r="K285" s="6" t="s">
        <v>19</v>
      </c>
      <c r="L285" s="19" t="s">
        <v>1006</v>
      </c>
      <c r="M285" s="6" t="s">
        <v>47</v>
      </c>
    </row>
    <row r="286" ht="15.75" customHeight="1">
      <c r="A286" s="5">
        <v>830235.0</v>
      </c>
      <c r="B286" s="20" t="s">
        <v>389</v>
      </c>
      <c r="C286" s="7" t="str">
        <f t="shared" si="2"/>
        <v>2019</v>
      </c>
      <c r="D286" s="21" t="s">
        <v>14</v>
      </c>
      <c r="E286" s="21" t="s">
        <v>32</v>
      </c>
      <c r="F286" s="19" t="s">
        <v>390</v>
      </c>
      <c r="G286" s="19" t="s">
        <v>1008</v>
      </c>
      <c r="H286" s="27" t="s">
        <v>282</v>
      </c>
      <c r="I286" s="28" t="s">
        <v>1009</v>
      </c>
      <c r="J286" s="22">
        <v>44132.0</v>
      </c>
      <c r="K286" s="20" t="s">
        <v>19</v>
      </c>
      <c r="L286" s="19" t="s">
        <v>1010</v>
      </c>
      <c r="M286" s="20" t="s">
        <v>316</v>
      </c>
    </row>
    <row r="287" ht="15.75" hidden="1" customHeight="1">
      <c r="A287" s="16"/>
      <c r="B287" s="46" t="s">
        <v>959</v>
      </c>
      <c r="C287" s="46" t="str">
        <f t="shared" si="2"/>
        <v>2011</v>
      </c>
      <c r="D287" s="47" t="s">
        <v>14</v>
      </c>
      <c r="E287" s="47" t="s">
        <v>14</v>
      </c>
      <c r="F287" s="48" t="s">
        <v>1011</v>
      </c>
      <c r="G287" s="48" t="s">
        <v>1012</v>
      </c>
      <c r="H287" s="46" t="s">
        <v>17</v>
      </c>
      <c r="I287" s="48" t="s">
        <v>1013</v>
      </c>
      <c r="J287" s="49">
        <v>42912.0</v>
      </c>
      <c r="K287" s="46" t="s">
        <v>1014</v>
      </c>
      <c r="L287" s="48" t="s">
        <v>1015</v>
      </c>
      <c r="M287" s="46" t="s">
        <v>196</v>
      </c>
    </row>
    <row r="288" ht="15.75" hidden="1" customHeight="1">
      <c r="A288" s="16"/>
      <c r="B288" s="46" t="s">
        <v>959</v>
      </c>
      <c r="C288" s="46" t="str">
        <f t="shared" si="2"/>
        <v>2011</v>
      </c>
      <c r="D288" s="47" t="s">
        <v>14</v>
      </c>
      <c r="E288" s="47" t="s">
        <v>22</v>
      </c>
      <c r="F288" s="48" t="s">
        <v>1011</v>
      </c>
      <c r="G288" s="48" t="s">
        <v>1016</v>
      </c>
      <c r="H288" s="46" t="s">
        <v>17</v>
      </c>
      <c r="I288" s="48" t="s">
        <v>1017</v>
      </c>
      <c r="J288" s="49" t="s">
        <v>236</v>
      </c>
      <c r="K288" s="46" t="s">
        <v>1018</v>
      </c>
      <c r="L288" s="48" t="s">
        <v>1019</v>
      </c>
      <c r="M288" s="46" t="s">
        <v>1020</v>
      </c>
    </row>
    <row r="289" ht="15.75" hidden="1" customHeight="1">
      <c r="A289" s="16"/>
      <c r="B289" s="46" t="s">
        <v>959</v>
      </c>
      <c r="C289" s="46" t="str">
        <f t="shared" si="2"/>
        <v>2011</v>
      </c>
      <c r="D289" s="47" t="s">
        <v>22</v>
      </c>
      <c r="E289" s="47" t="s">
        <v>14</v>
      </c>
      <c r="F289" s="48" t="s">
        <v>1021</v>
      </c>
      <c r="G289" s="48" t="s">
        <v>1022</v>
      </c>
      <c r="H289" s="46" t="s">
        <v>17</v>
      </c>
      <c r="I289" s="48" t="s">
        <v>1023</v>
      </c>
      <c r="J289" s="49">
        <v>42915.0</v>
      </c>
      <c r="K289" s="46" t="s">
        <v>1014</v>
      </c>
      <c r="L289" s="48" t="s">
        <v>1024</v>
      </c>
      <c r="M289" s="46" t="s">
        <v>196</v>
      </c>
    </row>
    <row r="290" ht="15.75" hidden="1" customHeight="1">
      <c r="A290" s="16"/>
      <c r="B290" s="46" t="s">
        <v>959</v>
      </c>
      <c r="C290" s="46" t="str">
        <f t="shared" si="2"/>
        <v>2011</v>
      </c>
      <c r="D290" s="47" t="s">
        <v>32</v>
      </c>
      <c r="E290" s="47" t="s">
        <v>14</v>
      </c>
      <c r="F290" s="48" t="s">
        <v>1025</v>
      </c>
      <c r="G290" s="48" t="s">
        <v>1026</v>
      </c>
      <c r="H290" s="46" t="s">
        <v>17</v>
      </c>
      <c r="I290" s="48" t="s">
        <v>1027</v>
      </c>
      <c r="J290" s="49">
        <v>42915.0</v>
      </c>
      <c r="K290" s="46" t="s">
        <v>1014</v>
      </c>
      <c r="L290" s="48" t="s">
        <v>1028</v>
      </c>
      <c r="M290" s="46" t="s">
        <v>196</v>
      </c>
    </row>
    <row r="291" ht="15.75" hidden="1" customHeight="1">
      <c r="A291" s="16"/>
      <c r="B291" s="46" t="s">
        <v>959</v>
      </c>
      <c r="C291" s="46" t="str">
        <f t="shared" si="2"/>
        <v>2011</v>
      </c>
      <c r="D291" s="47" t="s">
        <v>60</v>
      </c>
      <c r="E291" s="47" t="s">
        <v>14</v>
      </c>
      <c r="F291" s="48" t="s">
        <v>1029</v>
      </c>
      <c r="G291" s="48" t="s">
        <v>1030</v>
      </c>
      <c r="H291" s="46" t="s">
        <v>17</v>
      </c>
      <c r="I291" s="50" t="s">
        <v>1027</v>
      </c>
      <c r="J291" s="49">
        <v>42916.0</v>
      </c>
      <c r="K291" s="46" t="s">
        <v>1018</v>
      </c>
      <c r="L291" s="48" t="s">
        <v>1031</v>
      </c>
      <c r="M291" s="46" t="s">
        <v>196</v>
      </c>
    </row>
    <row r="292" ht="15.75" hidden="1" customHeight="1">
      <c r="A292" s="16"/>
      <c r="B292" s="46" t="s">
        <v>959</v>
      </c>
      <c r="C292" s="46" t="str">
        <f t="shared" si="2"/>
        <v>2011</v>
      </c>
      <c r="D292" s="47" t="s">
        <v>71</v>
      </c>
      <c r="E292" s="47" t="s">
        <v>14</v>
      </c>
      <c r="F292" s="48" t="s">
        <v>1032</v>
      </c>
      <c r="G292" s="48" t="s">
        <v>1033</v>
      </c>
      <c r="H292" s="46" t="s">
        <v>226</v>
      </c>
      <c r="I292" s="48" t="s">
        <v>1034</v>
      </c>
      <c r="J292" s="49"/>
      <c r="K292" s="46" t="s">
        <v>1035</v>
      </c>
      <c r="L292" s="48" t="s">
        <v>1036</v>
      </c>
      <c r="M292" s="46" t="s">
        <v>196</v>
      </c>
    </row>
    <row r="293" ht="15.75" hidden="1" customHeight="1">
      <c r="A293" s="16"/>
      <c r="B293" s="46" t="s">
        <v>959</v>
      </c>
      <c r="C293" s="46" t="str">
        <f t="shared" si="2"/>
        <v>2011</v>
      </c>
      <c r="D293" s="47" t="s">
        <v>80</v>
      </c>
      <c r="E293" s="47" t="s">
        <v>14</v>
      </c>
      <c r="F293" s="48" t="s">
        <v>1037</v>
      </c>
      <c r="G293" s="48" t="s">
        <v>1038</v>
      </c>
      <c r="H293" s="46" t="s">
        <v>251</v>
      </c>
      <c r="I293" s="48" t="s">
        <v>1039</v>
      </c>
      <c r="J293" s="49"/>
      <c r="K293" s="46" t="s">
        <v>1035</v>
      </c>
      <c r="L293" s="48" t="s">
        <v>1040</v>
      </c>
      <c r="M293" s="46" t="s">
        <v>196</v>
      </c>
    </row>
    <row r="294" ht="15.75" hidden="1" customHeight="1">
      <c r="A294" s="16"/>
      <c r="B294" s="46" t="s">
        <v>959</v>
      </c>
      <c r="C294" s="46" t="str">
        <f t="shared" si="2"/>
        <v>2011</v>
      </c>
      <c r="D294" s="47" t="s">
        <v>85</v>
      </c>
      <c r="E294" s="47" t="s">
        <v>14</v>
      </c>
      <c r="F294" s="48" t="s">
        <v>1041</v>
      </c>
      <c r="G294" s="48" t="s">
        <v>1042</v>
      </c>
      <c r="H294" s="46" t="s">
        <v>251</v>
      </c>
      <c r="I294" s="48" t="s">
        <v>630</v>
      </c>
      <c r="J294" s="49" t="s">
        <v>236</v>
      </c>
      <c r="K294" s="46" t="s">
        <v>1035</v>
      </c>
      <c r="L294" s="48" t="s">
        <v>1043</v>
      </c>
      <c r="M294" s="46" t="s">
        <v>196</v>
      </c>
    </row>
    <row r="295" ht="15.75" hidden="1" customHeight="1">
      <c r="A295" s="16"/>
      <c r="B295" s="46" t="s">
        <v>959</v>
      </c>
      <c r="C295" s="46" t="str">
        <f t="shared" si="2"/>
        <v>2011</v>
      </c>
      <c r="D295" s="47" t="s">
        <v>90</v>
      </c>
      <c r="E295" s="47" t="s">
        <v>14</v>
      </c>
      <c r="F295" s="48" t="s">
        <v>1044</v>
      </c>
      <c r="G295" s="48" t="s">
        <v>1045</v>
      </c>
      <c r="H295" s="46" t="s">
        <v>17</v>
      </c>
      <c r="I295" s="48" t="s">
        <v>1046</v>
      </c>
      <c r="J295" s="49">
        <v>42916.0</v>
      </c>
      <c r="K295" s="46" t="s">
        <v>1014</v>
      </c>
      <c r="L295" s="48" t="s">
        <v>1047</v>
      </c>
      <c r="M295" s="46" t="s">
        <v>196</v>
      </c>
    </row>
    <row r="296" ht="15.75" hidden="1" customHeight="1">
      <c r="A296" s="16"/>
      <c r="B296" s="46" t="s">
        <v>959</v>
      </c>
      <c r="C296" s="46" t="str">
        <f t="shared" si="2"/>
        <v>2011</v>
      </c>
      <c r="D296" s="47" t="s">
        <v>97</v>
      </c>
      <c r="E296" s="47" t="s">
        <v>14</v>
      </c>
      <c r="F296" s="48" t="s">
        <v>1048</v>
      </c>
      <c r="G296" s="48" t="s">
        <v>1049</v>
      </c>
      <c r="H296" s="46" t="s">
        <v>17</v>
      </c>
      <c r="I296" s="51" t="s">
        <v>1046</v>
      </c>
      <c r="J296" s="49">
        <v>42916.0</v>
      </c>
      <c r="K296" s="46" t="s">
        <v>1014</v>
      </c>
      <c r="L296" s="48" t="s">
        <v>1050</v>
      </c>
      <c r="M296" s="46" t="s">
        <v>196</v>
      </c>
    </row>
    <row r="297" ht="15.75" hidden="1" customHeight="1">
      <c r="A297" s="16"/>
      <c r="B297" s="46" t="s">
        <v>959</v>
      </c>
      <c r="C297" s="46" t="str">
        <f t="shared" si="2"/>
        <v>2011</v>
      </c>
      <c r="D297" s="47" t="s">
        <v>102</v>
      </c>
      <c r="E297" s="47" t="s">
        <v>32</v>
      </c>
      <c r="F297" s="48" t="s">
        <v>964</v>
      </c>
      <c r="G297" s="48" t="s">
        <v>1051</v>
      </c>
      <c r="H297" s="46" t="s">
        <v>17</v>
      </c>
      <c r="I297" s="48" t="s">
        <v>1052</v>
      </c>
      <c r="J297" s="49">
        <v>42391.0</v>
      </c>
      <c r="K297" s="46" t="s">
        <v>1014</v>
      </c>
      <c r="L297" s="48" t="s">
        <v>1053</v>
      </c>
      <c r="M297" s="46" t="s">
        <v>196</v>
      </c>
    </row>
    <row r="298" ht="15.75" hidden="1" customHeight="1">
      <c r="A298" s="16"/>
      <c r="B298" s="46" t="s">
        <v>959</v>
      </c>
      <c r="C298" s="46" t="str">
        <f t="shared" si="2"/>
        <v>2011</v>
      </c>
      <c r="D298" s="47" t="s">
        <v>107</v>
      </c>
      <c r="E298" s="47" t="s">
        <v>14</v>
      </c>
      <c r="F298" s="48" t="s">
        <v>1054</v>
      </c>
      <c r="G298" s="48" t="s">
        <v>1055</v>
      </c>
      <c r="H298" s="46" t="s">
        <v>17</v>
      </c>
      <c r="I298" s="48" t="s">
        <v>1056</v>
      </c>
      <c r="J298" s="49">
        <v>42391.0</v>
      </c>
      <c r="K298" s="46" t="s">
        <v>1018</v>
      </c>
      <c r="L298" s="48" t="s">
        <v>1057</v>
      </c>
      <c r="M298" s="46" t="s">
        <v>1020</v>
      </c>
    </row>
    <row r="299" ht="15.75" hidden="1" customHeight="1">
      <c r="A299" s="16"/>
      <c r="B299" s="46" t="s">
        <v>959</v>
      </c>
      <c r="C299" s="46" t="str">
        <f t="shared" si="2"/>
        <v>2011</v>
      </c>
      <c r="D299" s="47" t="s">
        <v>161</v>
      </c>
      <c r="E299" s="47" t="s">
        <v>14</v>
      </c>
      <c r="F299" s="48" t="s">
        <v>1058</v>
      </c>
      <c r="G299" s="48" t="s">
        <v>1059</v>
      </c>
      <c r="H299" s="46" t="s">
        <v>17</v>
      </c>
      <c r="I299" s="48" t="s">
        <v>1060</v>
      </c>
      <c r="J299" s="49">
        <v>42391.0</v>
      </c>
      <c r="K299" s="46" t="s">
        <v>1018</v>
      </c>
      <c r="L299" s="48" t="s">
        <v>1061</v>
      </c>
      <c r="M299" s="46" t="s">
        <v>1020</v>
      </c>
    </row>
    <row r="300" ht="15.75" hidden="1" customHeight="1">
      <c r="A300" s="16"/>
      <c r="B300" s="46" t="s">
        <v>959</v>
      </c>
      <c r="C300" s="46" t="str">
        <f t="shared" si="2"/>
        <v>2011</v>
      </c>
      <c r="D300" s="47" t="s">
        <v>161</v>
      </c>
      <c r="E300" s="47" t="s">
        <v>22</v>
      </c>
      <c r="F300" s="48" t="s">
        <v>1058</v>
      </c>
      <c r="G300" s="48" t="s">
        <v>1062</v>
      </c>
      <c r="H300" s="46" t="s">
        <v>17</v>
      </c>
      <c r="I300" s="48" t="s">
        <v>1060</v>
      </c>
      <c r="J300" s="49">
        <v>42391.0</v>
      </c>
      <c r="K300" s="46" t="s">
        <v>1018</v>
      </c>
      <c r="L300" s="48" t="s">
        <v>1061</v>
      </c>
      <c r="M300" s="46" t="s">
        <v>1020</v>
      </c>
    </row>
    <row r="301" ht="15.75" hidden="1" customHeight="1">
      <c r="A301" s="16"/>
      <c r="B301" s="46" t="s">
        <v>959</v>
      </c>
      <c r="C301" s="46" t="str">
        <f t="shared" si="2"/>
        <v>2011</v>
      </c>
      <c r="D301" s="47" t="s">
        <v>774</v>
      </c>
      <c r="E301" s="47" t="s">
        <v>14</v>
      </c>
      <c r="F301" s="48" t="s">
        <v>1063</v>
      </c>
      <c r="G301" s="48" t="s">
        <v>1064</v>
      </c>
      <c r="H301" s="46" t="s">
        <v>17</v>
      </c>
      <c r="I301" s="48" t="s">
        <v>1065</v>
      </c>
      <c r="J301" s="49">
        <v>42916.0</v>
      </c>
      <c r="K301" s="46" t="s">
        <v>1014</v>
      </c>
      <c r="L301" s="48" t="s">
        <v>1066</v>
      </c>
      <c r="M301" s="46" t="s">
        <v>196</v>
      </c>
    </row>
    <row r="302" ht="15.75" hidden="1" customHeight="1">
      <c r="A302" s="16"/>
      <c r="B302" s="46" t="s">
        <v>959</v>
      </c>
      <c r="C302" s="46" t="str">
        <f t="shared" si="2"/>
        <v>2011</v>
      </c>
      <c r="D302" s="47" t="s">
        <v>779</v>
      </c>
      <c r="E302" s="47" t="s">
        <v>14</v>
      </c>
      <c r="F302" s="48" t="s">
        <v>1067</v>
      </c>
      <c r="G302" s="48" t="s">
        <v>1068</v>
      </c>
      <c r="H302" s="46" t="s">
        <v>17</v>
      </c>
      <c r="I302" s="48" t="s">
        <v>1069</v>
      </c>
      <c r="J302" s="49">
        <v>42916.0</v>
      </c>
      <c r="K302" s="46" t="s">
        <v>1014</v>
      </c>
      <c r="L302" s="48" t="s">
        <v>1047</v>
      </c>
      <c r="M302" s="46" t="s">
        <v>196</v>
      </c>
    </row>
    <row r="303" ht="15.75" hidden="1" customHeight="1">
      <c r="A303" s="16"/>
      <c r="B303" s="46" t="s">
        <v>959</v>
      </c>
      <c r="C303" s="46" t="str">
        <f t="shared" si="2"/>
        <v>2011</v>
      </c>
      <c r="D303" s="47" t="s">
        <v>779</v>
      </c>
      <c r="E303" s="47" t="s">
        <v>22</v>
      </c>
      <c r="F303" s="48" t="s">
        <v>1067</v>
      </c>
      <c r="G303" s="48" t="s">
        <v>1070</v>
      </c>
      <c r="H303" s="46" t="s">
        <v>17</v>
      </c>
      <c r="I303" s="48" t="s">
        <v>1046</v>
      </c>
      <c r="J303" s="49">
        <v>42916.0</v>
      </c>
      <c r="K303" s="46" t="s">
        <v>1014</v>
      </c>
      <c r="L303" s="48" t="s">
        <v>1071</v>
      </c>
      <c r="M303" s="46" t="s">
        <v>196</v>
      </c>
    </row>
    <row r="304" ht="15.75" hidden="1" customHeight="1">
      <c r="A304" s="16"/>
      <c r="B304" s="46" t="s">
        <v>959</v>
      </c>
      <c r="C304" s="46" t="str">
        <f t="shared" si="2"/>
        <v>2011</v>
      </c>
      <c r="D304" s="47" t="s">
        <v>782</v>
      </c>
      <c r="E304" s="47" t="s">
        <v>14</v>
      </c>
      <c r="F304" s="48" t="s">
        <v>1072</v>
      </c>
      <c r="G304" s="48" t="s">
        <v>1073</v>
      </c>
      <c r="H304" s="46" t="s">
        <v>17</v>
      </c>
      <c r="I304" s="48" t="s">
        <v>1074</v>
      </c>
      <c r="J304" s="49">
        <v>42391.0</v>
      </c>
      <c r="K304" s="46" t="s">
        <v>1018</v>
      </c>
      <c r="L304" s="48" t="s">
        <v>1075</v>
      </c>
      <c r="M304" s="46" t="s">
        <v>196</v>
      </c>
    </row>
    <row r="305" ht="15.75" hidden="1" customHeight="1">
      <c r="A305" s="16"/>
      <c r="B305" s="46" t="s">
        <v>959</v>
      </c>
      <c r="C305" s="46" t="str">
        <f t="shared" si="2"/>
        <v>2011</v>
      </c>
      <c r="D305" s="47" t="s">
        <v>782</v>
      </c>
      <c r="E305" s="47" t="s">
        <v>22</v>
      </c>
      <c r="F305" s="48" t="s">
        <v>1072</v>
      </c>
      <c r="G305" s="48" t="s">
        <v>1076</v>
      </c>
      <c r="H305" s="46" t="s">
        <v>17</v>
      </c>
      <c r="I305" s="48" t="s">
        <v>1077</v>
      </c>
      <c r="J305" s="49">
        <v>42391.0</v>
      </c>
      <c r="K305" s="46" t="s">
        <v>1018</v>
      </c>
      <c r="L305" s="48" t="s">
        <v>1078</v>
      </c>
      <c r="M305" s="46" t="s">
        <v>1020</v>
      </c>
    </row>
    <row r="306" ht="15.75" hidden="1" customHeight="1">
      <c r="A306" s="16"/>
      <c r="B306" s="46" t="s">
        <v>959</v>
      </c>
      <c r="C306" s="46" t="str">
        <f t="shared" si="2"/>
        <v>2011</v>
      </c>
      <c r="D306" s="47" t="s">
        <v>787</v>
      </c>
      <c r="E306" s="47" t="s">
        <v>14</v>
      </c>
      <c r="F306" s="48" t="s">
        <v>1079</v>
      </c>
      <c r="G306" s="48" t="s">
        <v>1080</v>
      </c>
      <c r="H306" s="46" t="s">
        <v>17</v>
      </c>
      <c r="I306" s="48" t="s">
        <v>1081</v>
      </c>
      <c r="J306" s="49">
        <v>42391.0</v>
      </c>
      <c r="K306" s="46" t="s">
        <v>1018</v>
      </c>
      <c r="L306" s="48" t="s">
        <v>1082</v>
      </c>
      <c r="M306" s="46" t="s">
        <v>196</v>
      </c>
    </row>
    <row r="307" ht="15.75" hidden="1" customHeight="1">
      <c r="A307" s="16"/>
      <c r="B307" s="46" t="s">
        <v>959</v>
      </c>
      <c r="C307" s="46" t="str">
        <f t="shared" si="2"/>
        <v>2011</v>
      </c>
      <c r="D307" s="47" t="s">
        <v>790</v>
      </c>
      <c r="E307" s="47" t="s">
        <v>14</v>
      </c>
      <c r="F307" s="48" t="s">
        <v>1083</v>
      </c>
      <c r="G307" s="48" t="s">
        <v>1084</v>
      </c>
      <c r="H307" s="46" t="s">
        <v>17</v>
      </c>
      <c r="I307" s="48" t="s">
        <v>1074</v>
      </c>
      <c r="J307" s="49">
        <v>42391.0</v>
      </c>
      <c r="K307" s="46" t="s">
        <v>1018</v>
      </c>
      <c r="L307" s="48" t="s">
        <v>1085</v>
      </c>
      <c r="M307" s="46" t="s">
        <v>196</v>
      </c>
    </row>
    <row r="308" ht="15.75" hidden="1" customHeight="1">
      <c r="A308" s="16"/>
      <c r="B308" s="46" t="s">
        <v>959</v>
      </c>
      <c r="C308" s="46" t="str">
        <f t="shared" si="2"/>
        <v>2011</v>
      </c>
      <c r="D308" s="47" t="s">
        <v>795</v>
      </c>
      <c r="E308" s="47" t="s">
        <v>22</v>
      </c>
      <c r="F308" s="48" t="s">
        <v>971</v>
      </c>
      <c r="G308" s="48" t="s">
        <v>1086</v>
      </c>
      <c r="H308" s="46" t="s">
        <v>226</v>
      </c>
      <c r="I308" s="48" t="s">
        <v>1087</v>
      </c>
      <c r="J308" s="49" t="s">
        <v>236</v>
      </c>
      <c r="K308" s="46" t="s">
        <v>1088</v>
      </c>
      <c r="L308" s="48" t="s">
        <v>1089</v>
      </c>
      <c r="M308" s="46" t="s">
        <v>196</v>
      </c>
    </row>
    <row r="309" ht="15.75" hidden="1" customHeight="1">
      <c r="A309" s="16"/>
      <c r="B309" s="46" t="s">
        <v>959</v>
      </c>
      <c r="C309" s="46" t="str">
        <f t="shared" si="2"/>
        <v>2011</v>
      </c>
      <c r="D309" s="47" t="s">
        <v>801</v>
      </c>
      <c r="E309" s="47" t="s">
        <v>14</v>
      </c>
      <c r="F309" s="48" t="s">
        <v>1090</v>
      </c>
      <c r="G309" s="48" t="s">
        <v>1091</v>
      </c>
      <c r="H309" s="46" t="s">
        <v>1092</v>
      </c>
      <c r="I309" s="48" t="s">
        <v>1093</v>
      </c>
      <c r="J309" s="49" t="s">
        <v>236</v>
      </c>
      <c r="K309" s="46" t="s">
        <v>1088</v>
      </c>
      <c r="L309" s="48" t="s">
        <v>1094</v>
      </c>
      <c r="M309" s="46" t="s">
        <v>196</v>
      </c>
    </row>
    <row r="310" ht="15.75" hidden="1" customHeight="1">
      <c r="A310" s="16"/>
      <c r="B310" s="46" t="s">
        <v>959</v>
      </c>
      <c r="C310" s="46" t="str">
        <f t="shared" si="2"/>
        <v>2011</v>
      </c>
      <c r="D310" s="47" t="s">
        <v>805</v>
      </c>
      <c r="E310" s="47" t="s">
        <v>14</v>
      </c>
      <c r="F310" s="48" t="s">
        <v>1095</v>
      </c>
      <c r="G310" s="48" t="s">
        <v>987</v>
      </c>
      <c r="H310" s="46" t="s">
        <v>17</v>
      </c>
      <c r="I310" s="48" t="s">
        <v>1046</v>
      </c>
      <c r="J310" s="49">
        <v>42916.0</v>
      </c>
      <c r="K310" s="46" t="s">
        <v>1014</v>
      </c>
      <c r="L310" s="48" t="s">
        <v>1050</v>
      </c>
      <c r="M310" s="46" t="s">
        <v>196</v>
      </c>
    </row>
    <row r="311" ht="15.75" hidden="1" customHeight="1">
      <c r="A311" s="16"/>
      <c r="B311" s="46" t="s">
        <v>959</v>
      </c>
      <c r="C311" s="46" t="str">
        <f t="shared" si="2"/>
        <v>2011</v>
      </c>
      <c r="D311" s="47" t="s">
        <v>1096</v>
      </c>
      <c r="E311" s="47" t="s">
        <v>14</v>
      </c>
      <c r="F311" s="48" t="s">
        <v>1097</v>
      </c>
      <c r="G311" s="48" t="s">
        <v>1098</v>
      </c>
      <c r="H311" s="46" t="s">
        <v>17</v>
      </c>
      <c r="I311" s="48" t="s">
        <v>1099</v>
      </c>
      <c r="J311" s="49">
        <v>42391.0</v>
      </c>
      <c r="K311" s="46" t="s">
        <v>1018</v>
      </c>
      <c r="L311" s="48" t="s">
        <v>1100</v>
      </c>
      <c r="M311" s="46" t="s">
        <v>196</v>
      </c>
    </row>
    <row r="312" ht="15.75" hidden="1" customHeight="1">
      <c r="A312" s="16"/>
      <c r="B312" s="46" t="s">
        <v>959</v>
      </c>
      <c r="C312" s="46" t="str">
        <f t="shared" si="2"/>
        <v>2011</v>
      </c>
      <c r="D312" s="47" t="s">
        <v>1096</v>
      </c>
      <c r="E312" s="47" t="s">
        <v>22</v>
      </c>
      <c r="F312" s="48" t="s">
        <v>1097</v>
      </c>
      <c r="G312" s="48" t="s">
        <v>1101</v>
      </c>
      <c r="H312" s="46" t="s">
        <v>17</v>
      </c>
      <c r="I312" s="48" t="s">
        <v>1102</v>
      </c>
      <c r="J312" s="49" t="s">
        <v>236</v>
      </c>
      <c r="K312" s="46" t="s">
        <v>1018</v>
      </c>
      <c r="L312" s="48" t="s">
        <v>1103</v>
      </c>
      <c r="M312" s="46" t="s">
        <v>1020</v>
      </c>
    </row>
    <row r="313" ht="15.75" hidden="1" customHeight="1">
      <c r="A313" s="16"/>
      <c r="B313" s="46" t="s">
        <v>959</v>
      </c>
      <c r="C313" s="46" t="str">
        <f t="shared" si="2"/>
        <v>2011</v>
      </c>
      <c r="D313" s="47" t="s">
        <v>1096</v>
      </c>
      <c r="E313" s="47" t="s">
        <v>32</v>
      </c>
      <c r="F313" s="48" t="s">
        <v>1097</v>
      </c>
      <c r="G313" s="48" t="s">
        <v>1104</v>
      </c>
      <c r="H313" s="46" t="s">
        <v>226</v>
      </c>
      <c r="I313" s="48" t="s">
        <v>1105</v>
      </c>
      <c r="J313" s="49">
        <v>408158.0</v>
      </c>
      <c r="K313" s="46" t="s">
        <v>1014</v>
      </c>
      <c r="L313" s="48" t="s">
        <v>1106</v>
      </c>
      <c r="M313" s="46" t="s">
        <v>196</v>
      </c>
    </row>
    <row r="314" ht="15.75" hidden="1" customHeight="1">
      <c r="A314" s="16"/>
      <c r="B314" s="46" t="s">
        <v>959</v>
      </c>
      <c r="C314" s="46" t="str">
        <f t="shared" si="2"/>
        <v>2011</v>
      </c>
      <c r="D314" s="47" t="s">
        <v>1107</v>
      </c>
      <c r="E314" s="47" t="s">
        <v>14</v>
      </c>
      <c r="F314" s="48" t="s">
        <v>1108</v>
      </c>
      <c r="G314" s="48" t="s">
        <v>1109</v>
      </c>
      <c r="H314" s="46" t="s">
        <v>17</v>
      </c>
      <c r="I314" s="48" t="s">
        <v>1069</v>
      </c>
      <c r="J314" s="49">
        <v>408158.0</v>
      </c>
      <c r="K314" s="46" t="s">
        <v>1014</v>
      </c>
      <c r="L314" s="48" t="s">
        <v>1110</v>
      </c>
      <c r="M314" s="46" t="s">
        <v>196</v>
      </c>
    </row>
    <row r="315" ht="15.75" hidden="1" customHeight="1">
      <c r="A315" s="16"/>
      <c r="B315" s="46" t="s">
        <v>959</v>
      </c>
      <c r="C315" s="46" t="str">
        <f t="shared" si="2"/>
        <v>2011</v>
      </c>
      <c r="D315" s="47" t="s">
        <v>822</v>
      </c>
      <c r="E315" s="47" t="s">
        <v>14</v>
      </c>
      <c r="F315" s="48" t="s">
        <v>995</v>
      </c>
      <c r="G315" s="48" t="s">
        <v>1111</v>
      </c>
      <c r="H315" s="46" t="s">
        <v>17</v>
      </c>
      <c r="I315" s="48" t="s">
        <v>1112</v>
      </c>
      <c r="J315" s="49">
        <v>42391.0</v>
      </c>
      <c r="K315" s="46" t="s">
        <v>1018</v>
      </c>
      <c r="L315" s="48" t="s">
        <v>1113</v>
      </c>
      <c r="M315" s="46" t="s">
        <v>196</v>
      </c>
    </row>
    <row r="316" ht="15.75" hidden="1" customHeight="1">
      <c r="A316" s="16"/>
      <c r="B316" s="46" t="s">
        <v>959</v>
      </c>
      <c r="C316" s="46" t="str">
        <f t="shared" si="2"/>
        <v>2011</v>
      </c>
      <c r="D316" s="47" t="s">
        <v>1114</v>
      </c>
      <c r="E316" s="47" t="s">
        <v>14</v>
      </c>
      <c r="F316" s="48" t="s">
        <v>1115</v>
      </c>
      <c r="G316" s="48" t="s">
        <v>1116</v>
      </c>
      <c r="H316" s="46" t="s">
        <v>17</v>
      </c>
      <c r="I316" s="48" t="s">
        <v>1046</v>
      </c>
      <c r="J316" s="49">
        <v>408158.0</v>
      </c>
      <c r="K316" s="46" t="s">
        <v>1014</v>
      </c>
      <c r="L316" s="48" t="s">
        <v>1117</v>
      </c>
      <c r="M316" s="46" t="s">
        <v>196</v>
      </c>
    </row>
    <row r="317" ht="15.75" hidden="1" customHeight="1">
      <c r="A317" s="16"/>
      <c r="B317" s="46" t="s">
        <v>959</v>
      </c>
      <c r="C317" s="46" t="str">
        <f t="shared" si="2"/>
        <v>2011</v>
      </c>
      <c r="D317" s="47" t="s">
        <v>1114</v>
      </c>
      <c r="E317" s="47" t="s">
        <v>22</v>
      </c>
      <c r="F317" s="48" t="s">
        <v>1115</v>
      </c>
      <c r="G317" s="48" t="s">
        <v>1118</v>
      </c>
      <c r="H317" s="46" t="s">
        <v>17</v>
      </c>
      <c r="I317" s="48" t="s">
        <v>1119</v>
      </c>
      <c r="J317" s="49">
        <v>408158.0</v>
      </c>
      <c r="K317" s="46" t="s">
        <v>1014</v>
      </c>
      <c r="L317" s="48" t="s">
        <v>1120</v>
      </c>
      <c r="M317" s="46" t="s">
        <v>1020</v>
      </c>
    </row>
    <row r="318" ht="15.75" hidden="1" customHeight="1">
      <c r="A318" s="16"/>
      <c r="B318" s="46" t="s">
        <v>959</v>
      </c>
      <c r="C318" s="46" t="str">
        <f t="shared" si="2"/>
        <v>2011</v>
      </c>
      <c r="D318" s="47" t="s">
        <v>1121</v>
      </c>
      <c r="E318" s="47" t="s">
        <v>14</v>
      </c>
      <c r="F318" s="48" t="s">
        <v>1122</v>
      </c>
      <c r="G318" s="48" t="s">
        <v>1123</v>
      </c>
      <c r="H318" s="46" t="s">
        <v>17</v>
      </c>
      <c r="I318" s="48" t="s">
        <v>1124</v>
      </c>
      <c r="J318" s="49">
        <v>408158.0</v>
      </c>
      <c r="K318" s="46" t="s">
        <v>1014</v>
      </c>
      <c r="L318" s="48" t="s">
        <v>1125</v>
      </c>
      <c r="M318" s="46" t="s">
        <v>1020</v>
      </c>
    </row>
    <row r="319" ht="15.75" hidden="1" customHeight="1">
      <c r="A319" s="16"/>
      <c r="B319" s="46" t="s">
        <v>959</v>
      </c>
      <c r="C319" s="46" t="str">
        <f t="shared" si="2"/>
        <v>2011</v>
      </c>
      <c r="D319" s="47" t="s">
        <v>1126</v>
      </c>
      <c r="E319" s="47" t="s">
        <v>14</v>
      </c>
      <c r="F319" s="48" t="s">
        <v>1127</v>
      </c>
      <c r="G319" s="48" t="s">
        <v>1091</v>
      </c>
      <c r="H319" s="46" t="s">
        <v>1092</v>
      </c>
      <c r="I319" s="48" t="s">
        <v>1093</v>
      </c>
      <c r="J319" s="49" t="s">
        <v>236</v>
      </c>
      <c r="K319" s="46" t="s">
        <v>1088</v>
      </c>
      <c r="L319" s="48" t="s">
        <v>1094</v>
      </c>
      <c r="M319" s="46" t="s">
        <v>196</v>
      </c>
    </row>
    <row r="320" ht="15.75" hidden="1" customHeight="1">
      <c r="A320" s="16"/>
      <c r="B320" s="46" t="s">
        <v>959</v>
      </c>
      <c r="C320" s="46" t="str">
        <f t="shared" si="2"/>
        <v>2011</v>
      </c>
      <c r="D320" s="47" t="s">
        <v>1128</v>
      </c>
      <c r="E320" s="47" t="s">
        <v>14</v>
      </c>
      <c r="F320" s="48" t="s">
        <v>1129</v>
      </c>
      <c r="G320" s="48" t="s">
        <v>1130</v>
      </c>
      <c r="H320" s="46" t="s">
        <v>1092</v>
      </c>
      <c r="I320" s="48" t="s">
        <v>1093</v>
      </c>
      <c r="J320" s="49" t="s">
        <v>236</v>
      </c>
      <c r="K320" s="46" t="s">
        <v>1088</v>
      </c>
      <c r="L320" s="48" t="s">
        <v>1094</v>
      </c>
      <c r="M320" s="46" t="s">
        <v>196</v>
      </c>
    </row>
    <row r="321" ht="15.75" hidden="1" customHeight="1">
      <c r="A321" s="16"/>
      <c r="B321" s="46" t="s">
        <v>959</v>
      </c>
      <c r="C321" s="46" t="str">
        <f t="shared" si="2"/>
        <v>2011</v>
      </c>
      <c r="D321" s="47" t="s">
        <v>1131</v>
      </c>
      <c r="E321" s="47" t="s">
        <v>14</v>
      </c>
      <c r="F321" s="48" t="s">
        <v>1132</v>
      </c>
      <c r="G321" s="48" t="s">
        <v>1133</v>
      </c>
      <c r="H321" s="46" t="s">
        <v>1092</v>
      </c>
      <c r="I321" s="48" t="s">
        <v>1134</v>
      </c>
      <c r="J321" s="49" t="s">
        <v>236</v>
      </c>
      <c r="K321" s="46" t="s">
        <v>1088</v>
      </c>
      <c r="L321" s="48" t="s">
        <v>1094</v>
      </c>
      <c r="M321" s="46" t="s">
        <v>196</v>
      </c>
    </row>
    <row r="322" ht="15.75" hidden="1" customHeight="1">
      <c r="A322" s="16"/>
      <c r="B322" s="46" t="s">
        <v>827</v>
      </c>
      <c r="C322" s="46" t="str">
        <f t="shared" si="2"/>
        <v>2011</v>
      </c>
      <c r="D322" s="47" t="s">
        <v>22</v>
      </c>
      <c r="E322" s="47" t="s">
        <v>14</v>
      </c>
      <c r="F322" s="48" t="s">
        <v>833</v>
      </c>
      <c r="G322" s="48" t="s">
        <v>1135</v>
      </c>
      <c r="H322" s="46" t="s">
        <v>28</v>
      </c>
      <c r="I322" s="48" t="s">
        <v>1136</v>
      </c>
      <c r="J322" s="49">
        <v>42430.0</v>
      </c>
      <c r="K322" s="52" t="s">
        <v>1137</v>
      </c>
      <c r="L322" s="48" t="s">
        <v>1138</v>
      </c>
      <c r="M322" s="46" t="s">
        <v>196</v>
      </c>
    </row>
    <row r="323" ht="15.75" hidden="1" customHeight="1">
      <c r="A323" s="16"/>
      <c r="B323" s="46" t="s">
        <v>827</v>
      </c>
      <c r="C323" s="46" t="str">
        <f t="shared" si="2"/>
        <v>2011</v>
      </c>
      <c r="D323" s="47" t="s">
        <v>32</v>
      </c>
      <c r="E323" s="47" t="s">
        <v>14</v>
      </c>
      <c r="F323" s="48" t="s">
        <v>1139</v>
      </c>
      <c r="G323" s="48" t="s">
        <v>1140</v>
      </c>
      <c r="H323" s="46" t="s">
        <v>215</v>
      </c>
      <c r="I323" s="48" t="s">
        <v>1141</v>
      </c>
      <c r="J323" s="49">
        <v>42458.0</v>
      </c>
      <c r="K323" s="52" t="s">
        <v>244</v>
      </c>
      <c r="L323" s="48" t="s">
        <v>1142</v>
      </c>
      <c r="M323" s="46" t="s">
        <v>1020</v>
      </c>
    </row>
    <row r="324" ht="15.75" hidden="1" customHeight="1">
      <c r="A324" s="16"/>
      <c r="B324" s="46" t="s">
        <v>827</v>
      </c>
      <c r="C324" s="46" t="str">
        <f t="shared" si="2"/>
        <v>2011</v>
      </c>
      <c r="D324" s="47" t="s">
        <v>60</v>
      </c>
      <c r="E324" s="47" t="s">
        <v>14</v>
      </c>
      <c r="F324" s="48" t="s">
        <v>1143</v>
      </c>
      <c r="G324" s="48" t="s">
        <v>1144</v>
      </c>
      <c r="H324" s="46" t="s">
        <v>411</v>
      </c>
      <c r="I324" s="48" t="s">
        <v>1145</v>
      </c>
      <c r="J324" s="49">
        <v>42458.0</v>
      </c>
      <c r="K324" s="46" t="s">
        <v>244</v>
      </c>
      <c r="L324" s="48" t="s">
        <v>1146</v>
      </c>
      <c r="M324" s="46" t="s">
        <v>1020</v>
      </c>
    </row>
    <row r="325" ht="15.75" hidden="1" customHeight="1">
      <c r="A325" s="16"/>
      <c r="B325" s="46" t="s">
        <v>827</v>
      </c>
      <c r="C325" s="46" t="str">
        <f t="shared" si="2"/>
        <v>2011</v>
      </c>
      <c r="D325" s="47" t="s">
        <v>66</v>
      </c>
      <c r="E325" s="47" t="s">
        <v>14</v>
      </c>
      <c r="F325" s="48" t="s">
        <v>1147</v>
      </c>
      <c r="G325" s="48" t="s">
        <v>1148</v>
      </c>
      <c r="H325" s="46" t="s">
        <v>411</v>
      </c>
      <c r="I325" s="48" t="s">
        <v>1149</v>
      </c>
      <c r="J325" s="49">
        <v>42372.0</v>
      </c>
      <c r="K325" s="52" t="s">
        <v>244</v>
      </c>
      <c r="L325" s="48" t="s">
        <v>1150</v>
      </c>
      <c r="M325" s="46" t="s">
        <v>1020</v>
      </c>
    </row>
    <row r="326" ht="15.75" hidden="1" customHeight="1">
      <c r="A326" s="16"/>
      <c r="B326" s="46" t="s">
        <v>827</v>
      </c>
      <c r="C326" s="46" t="str">
        <f t="shared" si="2"/>
        <v>2011</v>
      </c>
      <c r="D326" s="47" t="s">
        <v>71</v>
      </c>
      <c r="E326" s="47" t="s">
        <v>14</v>
      </c>
      <c r="F326" s="48" t="s">
        <v>1151</v>
      </c>
      <c r="G326" s="48" t="s">
        <v>1152</v>
      </c>
      <c r="H326" s="46" t="s">
        <v>411</v>
      </c>
      <c r="I326" s="48" t="s">
        <v>1153</v>
      </c>
      <c r="J326" s="49">
        <v>41002.0</v>
      </c>
      <c r="K326" s="52" t="s">
        <v>244</v>
      </c>
      <c r="L326" s="48" t="s">
        <v>1154</v>
      </c>
      <c r="M326" s="46" t="s">
        <v>1020</v>
      </c>
    </row>
    <row r="327" ht="15.75" hidden="1" customHeight="1">
      <c r="A327" s="16"/>
      <c r="B327" s="46" t="s">
        <v>827</v>
      </c>
      <c r="C327" s="46" t="str">
        <f t="shared" si="2"/>
        <v>2011</v>
      </c>
      <c r="D327" s="47" t="s">
        <v>71</v>
      </c>
      <c r="E327" s="47" t="s">
        <v>22</v>
      </c>
      <c r="F327" s="48" t="s">
        <v>1155</v>
      </c>
      <c r="G327" s="48" t="s">
        <v>1156</v>
      </c>
      <c r="H327" s="46" t="s">
        <v>215</v>
      </c>
      <c r="I327" s="48" t="s">
        <v>291</v>
      </c>
      <c r="J327" s="49" t="s">
        <v>236</v>
      </c>
      <c r="K327" s="52" t="s">
        <v>244</v>
      </c>
      <c r="L327" s="48" t="s">
        <v>1157</v>
      </c>
      <c r="M327" s="46" t="s">
        <v>1020</v>
      </c>
    </row>
    <row r="328" ht="15.75" hidden="1" customHeight="1">
      <c r="A328" s="16"/>
      <c r="B328" s="46" t="s">
        <v>827</v>
      </c>
      <c r="C328" s="46" t="str">
        <f t="shared" si="2"/>
        <v>2011</v>
      </c>
      <c r="D328" s="47" t="s">
        <v>71</v>
      </c>
      <c r="E328" s="47" t="s">
        <v>32</v>
      </c>
      <c r="F328" s="48" t="s">
        <v>1158</v>
      </c>
      <c r="G328" s="48" t="s">
        <v>1159</v>
      </c>
      <c r="H328" s="46" t="s">
        <v>411</v>
      </c>
      <c r="I328" s="48" t="s">
        <v>122</v>
      </c>
      <c r="J328" s="49" t="s">
        <v>236</v>
      </c>
      <c r="K328" s="52" t="s">
        <v>244</v>
      </c>
      <c r="L328" s="48" t="s">
        <v>1150</v>
      </c>
      <c r="M328" s="46" t="s">
        <v>1020</v>
      </c>
    </row>
    <row r="329" ht="15.75" hidden="1" customHeight="1">
      <c r="A329" s="16"/>
      <c r="B329" s="46" t="s">
        <v>827</v>
      </c>
      <c r="C329" s="46" t="str">
        <f t="shared" si="2"/>
        <v>2011</v>
      </c>
      <c r="D329" s="47" t="s">
        <v>71</v>
      </c>
      <c r="E329" s="47" t="s">
        <v>60</v>
      </c>
      <c r="F329" s="48" t="s">
        <v>1160</v>
      </c>
      <c r="G329" s="48" t="s">
        <v>1161</v>
      </c>
      <c r="H329" s="46" t="s">
        <v>411</v>
      </c>
      <c r="I329" s="48" t="s">
        <v>122</v>
      </c>
      <c r="J329" s="49" t="s">
        <v>236</v>
      </c>
      <c r="K329" s="52" t="s">
        <v>244</v>
      </c>
      <c r="L329" s="48" t="s">
        <v>1150</v>
      </c>
      <c r="M329" s="46" t="s">
        <v>1020</v>
      </c>
    </row>
    <row r="330" ht="15.75" hidden="1" customHeight="1">
      <c r="A330" s="16"/>
      <c r="B330" s="46" t="s">
        <v>827</v>
      </c>
      <c r="C330" s="46" t="str">
        <f t="shared" si="2"/>
        <v>2011</v>
      </c>
      <c r="D330" s="47" t="s">
        <v>71</v>
      </c>
      <c r="E330" s="47" t="s">
        <v>66</v>
      </c>
      <c r="F330" s="48" t="s">
        <v>1162</v>
      </c>
      <c r="G330" s="48" t="s">
        <v>1163</v>
      </c>
      <c r="H330" s="46" t="s">
        <v>411</v>
      </c>
      <c r="I330" s="48" t="s">
        <v>291</v>
      </c>
      <c r="J330" s="49" t="s">
        <v>236</v>
      </c>
      <c r="K330" s="52" t="s">
        <v>244</v>
      </c>
      <c r="L330" s="48" t="s">
        <v>1164</v>
      </c>
      <c r="M330" s="46" t="s">
        <v>1020</v>
      </c>
    </row>
    <row r="331" ht="15.75" hidden="1" customHeight="1">
      <c r="A331" s="16"/>
      <c r="B331" s="46" t="s">
        <v>827</v>
      </c>
      <c r="C331" s="46" t="str">
        <f t="shared" si="2"/>
        <v>2011</v>
      </c>
      <c r="D331" s="47" t="s">
        <v>71</v>
      </c>
      <c r="E331" s="47" t="s">
        <v>71</v>
      </c>
      <c r="F331" s="48" t="s">
        <v>1165</v>
      </c>
      <c r="G331" s="48" t="s">
        <v>1166</v>
      </c>
      <c r="H331" s="46" t="s">
        <v>411</v>
      </c>
      <c r="I331" s="48" t="s">
        <v>1167</v>
      </c>
      <c r="J331" s="49" t="s">
        <v>236</v>
      </c>
      <c r="K331" s="52" t="s">
        <v>244</v>
      </c>
      <c r="L331" s="48" t="s">
        <v>1168</v>
      </c>
      <c r="M331" s="46" t="s">
        <v>1020</v>
      </c>
    </row>
    <row r="332" ht="15.75" hidden="1" customHeight="1">
      <c r="A332" s="16"/>
      <c r="B332" s="46" t="s">
        <v>827</v>
      </c>
      <c r="C332" s="46" t="str">
        <f t="shared" si="2"/>
        <v>2011</v>
      </c>
      <c r="D332" s="47" t="s">
        <v>71</v>
      </c>
      <c r="E332" s="47" t="s">
        <v>80</v>
      </c>
      <c r="F332" s="48" t="s">
        <v>1169</v>
      </c>
      <c r="G332" s="48" t="s">
        <v>1163</v>
      </c>
      <c r="H332" s="46" t="s">
        <v>411</v>
      </c>
      <c r="I332" s="48" t="s">
        <v>291</v>
      </c>
      <c r="J332" s="49" t="s">
        <v>236</v>
      </c>
      <c r="K332" s="52" t="s">
        <v>244</v>
      </c>
      <c r="L332" s="48" t="s">
        <v>1150</v>
      </c>
      <c r="M332" s="46" t="s">
        <v>1020</v>
      </c>
    </row>
    <row r="333" ht="15.75" hidden="1" customHeight="1">
      <c r="A333" s="16"/>
      <c r="B333" s="46" t="s">
        <v>827</v>
      </c>
      <c r="C333" s="46" t="str">
        <f t="shared" si="2"/>
        <v>2011</v>
      </c>
      <c r="D333" s="47" t="s">
        <v>71</v>
      </c>
      <c r="E333" s="47" t="s">
        <v>85</v>
      </c>
      <c r="F333" s="48" t="s">
        <v>1170</v>
      </c>
      <c r="G333" s="48" t="s">
        <v>1171</v>
      </c>
      <c r="H333" s="46" t="s">
        <v>411</v>
      </c>
      <c r="I333" s="48" t="s">
        <v>291</v>
      </c>
      <c r="J333" s="49" t="s">
        <v>236</v>
      </c>
      <c r="K333" s="52" t="s">
        <v>244</v>
      </c>
      <c r="L333" s="48" t="s">
        <v>1150</v>
      </c>
      <c r="M333" s="46" t="s">
        <v>1020</v>
      </c>
    </row>
    <row r="334" ht="15.75" hidden="1" customHeight="1">
      <c r="A334" s="16"/>
      <c r="B334" s="46" t="s">
        <v>827</v>
      </c>
      <c r="C334" s="46" t="str">
        <f t="shared" si="2"/>
        <v>2011</v>
      </c>
      <c r="D334" s="47" t="s">
        <v>71</v>
      </c>
      <c r="E334" s="47" t="s">
        <v>90</v>
      </c>
      <c r="F334" s="48" t="s">
        <v>1172</v>
      </c>
      <c r="G334" s="48" t="s">
        <v>1173</v>
      </c>
      <c r="H334" s="46" t="s">
        <v>411</v>
      </c>
      <c r="I334" s="48" t="s">
        <v>291</v>
      </c>
      <c r="J334" s="49" t="s">
        <v>236</v>
      </c>
      <c r="K334" s="52" t="s">
        <v>244</v>
      </c>
      <c r="L334" s="48" t="s">
        <v>1174</v>
      </c>
      <c r="M334" s="46" t="s">
        <v>1020</v>
      </c>
    </row>
    <row r="335" ht="15.75" hidden="1" customHeight="1">
      <c r="A335" s="16"/>
      <c r="B335" s="46" t="s">
        <v>827</v>
      </c>
      <c r="C335" s="46" t="str">
        <f t="shared" si="2"/>
        <v>2011</v>
      </c>
      <c r="D335" s="47" t="s">
        <v>80</v>
      </c>
      <c r="E335" s="47" t="s">
        <v>14</v>
      </c>
      <c r="F335" s="48" t="s">
        <v>828</v>
      </c>
      <c r="G335" s="48" t="s">
        <v>1175</v>
      </c>
      <c r="H335" s="46" t="s">
        <v>28</v>
      </c>
      <c r="I335" s="48" t="s">
        <v>122</v>
      </c>
      <c r="J335" s="53" t="s">
        <v>236</v>
      </c>
      <c r="K335" s="46" t="s">
        <v>1137</v>
      </c>
      <c r="L335" s="48" t="s">
        <v>1176</v>
      </c>
      <c r="M335" s="46" t="s">
        <v>196</v>
      </c>
    </row>
    <row r="336" ht="15.75" hidden="1" customHeight="1">
      <c r="A336" s="16"/>
      <c r="B336" s="46" t="s">
        <v>827</v>
      </c>
      <c r="C336" s="46" t="str">
        <f t="shared" si="2"/>
        <v>2011</v>
      </c>
      <c r="D336" s="47" t="s">
        <v>80</v>
      </c>
      <c r="E336" s="47" t="s">
        <v>22</v>
      </c>
      <c r="F336" s="48" t="s">
        <v>828</v>
      </c>
      <c r="G336" s="48" t="s">
        <v>1177</v>
      </c>
      <c r="H336" s="46" t="s">
        <v>215</v>
      </c>
      <c r="I336" s="48" t="s">
        <v>122</v>
      </c>
      <c r="J336" s="49"/>
      <c r="K336" s="52" t="s">
        <v>244</v>
      </c>
      <c r="L336" s="48" t="s">
        <v>1178</v>
      </c>
      <c r="M336" s="46" t="s">
        <v>1020</v>
      </c>
    </row>
    <row r="337" ht="15.75" hidden="1" customHeight="1">
      <c r="A337" s="16"/>
      <c r="B337" s="46" t="s">
        <v>827</v>
      </c>
      <c r="C337" s="46" t="str">
        <f t="shared" si="2"/>
        <v>2011</v>
      </c>
      <c r="D337" s="47" t="s">
        <v>161</v>
      </c>
      <c r="E337" s="47" t="s">
        <v>161</v>
      </c>
      <c r="F337" s="48" t="s">
        <v>828</v>
      </c>
      <c r="G337" s="48" t="s">
        <v>1179</v>
      </c>
      <c r="H337" s="46" t="s">
        <v>215</v>
      </c>
      <c r="I337" s="48" t="s">
        <v>1180</v>
      </c>
      <c r="J337" s="49">
        <v>41002.0</v>
      </c>
      <c r="K337" s="46" t="s">
        <v>1137</v>
      </c>
      <c r="L337" s="48" t="s">
        <v>1181</v>
      </c>
      <c r="M337" s="46" t="s">
        <v>196</v>
      </c>
    </row>
    <row r="338" ht="15.75" hidden="1" customHeight="1">
      <c r="A338" s="16"/>
      <c r="B338" s="46" t="s">
        <v>827</v>
      </c>
      <c r="C338" s="46" t="str">
        <f t="shared" si="2"/>
        <v>2011</v>
      </c>
      <c r="D338" s="47" t="s">
        <v>774</v>
      </c>
      <c r="E338" s="47" t="s">
        <v>774</v>
      </c>
      <c r="F338" s="48" t="s">
        <v>828</v>
      </c>
      <c r="G338" s="48" t="s">
        <v>1182</v>
      </c>
      <c r="H338" s="46" t="s">
        <v>215</v>
      </c>
      <c r="I338" s="48" t="s">
        <v>1183</v>
      </c>
      <c r="J338" s="49">
        <v>41002.0</v>
      </c>
      <c r="K338" s="46" t="s">
        <v>1137</v>
      </c>
      <c r="L338" s="48" t="s">
        <v>1184</v>
      </c>
      <c r="M338" s="46" t="s">
        <v>196</v>
      </c>
    </row>
    <row r="339" ht="15.75" hidden="1" customHeight="1">
      <c r="A339" s="16"/>
      <c r="B339" s="46" t="s">
        <v>827</v>
      </c>
      <c r="C339" s="46" t="str">
        <f t="shared" si="2"/>
        <v>2011</v>
      </c>
      <c r="D339" s="47" t="s">
        <v>779</v>
      </c>
      <c r="E339" s="47" t="s">
        <v>779</v>
      </c>
      <c r="F339" s="48" t="s">
        <v>828</v>
      </c>
      <c r="G339" s="48" t="s">
        <v>1185</v>
      </c>
      <c r="H339" s="46" t="s">
        <v>215</v>
      </c>
      <c r="I339" s="48" t="s">
        <v>122</v>
      </c>
      <c r="J339" s="53" t="s">
        <v>236</v>
      </c>
      <c r="K339" s="52" t="s">
        <v>244</v>
      </c>
      <c r="L339" s="48" t="s">
        <v>1186</v>
      </c>
      <c r="M339" s="46" t="s">
        <v>1020</v>
      </c>
    </row>
    <row r="340" ht="15.75" hidden="1" customHeight="1">
      <c r="A340" s="16"/>
      <c r="B340" s="46" t="s">
        <v>827</v>
      </c>
      <c r="C340" s="46" t="str">
        <f t="shared" si="2"/>
        <v>2011</v>
      </c>
      <c r="D340" s="47" t="s">
        <v>782</v>
      </c>
      <c r="E340" s="47" t="s">
        <v>782</v>
      </c>
      <c r="F340" s="48" t="s">
        <v>828</v>
      </c>
      <c r="G340" s="48" t="s">
        <v>1187</v>
      </c>
      <c r="H340" s="46" t="s">
        <v>215</v>
      </c>
      <c r="I340" s="48" t="s">
        <v>122</v>
      </c>
      <c r="J340" s="53" t="s">
        <v>236</v>
      </c>
      <c r="K340" s="52" t="s">
        <v>244</v>
      </c>
      <c r="L340" s="48" t="s">
        <v>1188</v>
      </c>
      <c r="M340" s="46" t="s">
        <v>1020</v>
      </c>
    </row>
    <row r="341" ht="15.75" hidden="1" customHeight="1">
      <c r="A341" s="16"/>
      <c r="B341" s="46" t="s">
        <v>827</v>
      </c>
      <c r="C341" s="46" t="str">
        <f t="shared" si="2"/>
        <v>2011</v>
      </c>
      <c r="D341" s="47" t="s">
        <v>787</v>
      </c>
      <c r="E341" s="47" t="s">
        <v>787</v>
      </c>
      <c r="F341" s="48" t="s">
        <v>828</v>
      </c>
      <c r="G341" s="48" t="s">
        <v>1189</v>
      </c>
      <c r="H341" s="46" t="s">
        <v>215</v>
      </c>
      <c r="I341" s="48" t="s">
        <v>122</v>
      </c>
      <c r="J341" s="53" t="s">
        <v>236</v>
      </c>
      <c r="K341" s="52" t="s">
        <v>244</v>
      </c>
      <c r="L341" s="48" t="s">
        <v>1190</v>
      </c>
      <c r="M341" s="46" t="s">
        <v>1020</v>
      </c>
    </row>
    <row r="342" ht="15.75" hidden="1" customHeight="1">
      <c r="A342" s="16"/>
      <c r="B342" s="46" t="s">
        <v>827</v>
      </c>
      <c r="C342" s="46" t="str">
        <f t="shared" si="2"/>
        <v>2011</v>
      </c>
      <c r="D342" s="47" t="s">
        <v>790</v>
      </c>
      <c r="E342" s="47" t="s">
        <v>790</v>
      </c>
      <c r="F342" s="48" t="s">
        <v>828</v>
      </c>
      <c r="G342" s="48" t="s">
        <v>1191</v>
      </c>
      <c r="H342" s="46" t="s">
        <v>1192</v>
      </c>
      <c r="I342" s="48" t="s">
        <v>122</v>
      </c>
      <c r="J342" s="53" t="s">
        <v>236</v>
      </c>
      <c r="K342" s="52" t="s">
        <v>244</v>
      </c>
      <c r="L342" s="48" t="s">
        <v>1190</v>
      </c>
      <c r="M342" s="46" t="s">
        <v>1020</v>
      </c>
    </row>
    <row r="343" ht="15.75" hidden="1" customHeight="1">
      <c r="A343" s="16"/>
      <c r="B343" s="46" t="s">
        <v>827</v>
      </c>
      <c r="C343" s="46" t="str">
        <f t="shared" si="2"/>
        <v>2011</v>
      </c>
      <c r="D343" s="47" t="s">
        <v>795</v>
      </c>
      <c r="E343" s="47" t="s">
        <v>795</v>
      </c>
      <c r="F343" s="48" t="s">
        <v>828</v>
      </c>
      <c r="G343" s="48" t="s">
        <v>1193</v>
      </c>
      <c r="H343" s="46" t="s">
        <v>215</v>
      </c>
      <c r="I343" s="48" t="s">
        <v>1194</v>
      </c>
      <c r="J343" s="49">
        <v>41002.0</v>
      </c>
      <c r="K343" s="46" t="s">
        <v>1137</v>
      </c>
      <c r="L343" s="48" t="s">
        <v>1195</v>
      </c>
      <c r="M343" s="46" t="s">
        <v>196</v>
      </c>
    </row>
    <row r="344" ht="15.75" hidden="1" customHeight="1">
      <c r="A344" s="16"/>
      <c r="B344" s="46" t="s">
        <v>827</v>
      </c>
      <c r="C344" s="46" t="str">
        <f t="shared" si="2"/>
        <v>2011</v>
      </c>
      <c r="D344" s="47" t="s">
        <v>801</v>
      </c>
      <c r="E344" s="47" t="s">
        <v>801</v>
      </c>
      <c r="F344" s="48" t="s">
        <v>828</v>
      </c>
      <c r="G344" s="48" t="s">
        <v>1196</v>
      </c>
      <c r="H344" s="46" t="s">
        <v>215</v>
      </c>
      <c r="I344" s="48" t="s">
        <v>1197</v>
      </c>
      <c r="J344" s="49">
        <v>41002.0</v>
      </c>
      <c r="K344" s="46" t="s">
        <v>1137</v>
      </c>
      <c r="L344" s="54" t="s">
        <v>236</v>
      </c>
      <c r="M344" s="46" t="s">
        <v>196</v>
      </c>
    </row>
    <row r="345" ht="15.75" hidden="1" customHeight="1">
      <c r="A345" s="16"/>
      <c r="B345" s="46" t="s">
        <v>827</v>
      </c>
      <c r="C345" s="46" t="str">
        <f t="shared" si="2"/>
        <v>2011</v>
      </c>
      <c r="D345" s="47" t="s">
        <v>805</v>
      </c>
      <c r="E345" s="47" t="s">
        <v>805</v>
      </c>
      <c r="F345" s="48" t="s">
        <v>828</v>
      </c>
      <c r="G345" s="48" t="s">
        <v>1198</v>
      </c>
      <c r="H345" s="46" t="s">
        <v>215</v>
      </c>
      <c r="I345" s="48" t="s">
        <v>1199</v>
      </c>
      <c r="J345" s="53" t="s">
        <v>236</v>
      </c>
      <c r="K345" s="46" t="s">
        <v>1137</v>
      </c>
      <c r="L345" s="48" t="s">
        <v>1200</v>
      </c>
      <c r="M345" s="46" t="s">
        <v>196</v>
      </c>
    </row>
    <row r="346" ht="15.75" hidden="1" customHeight="1">
      <c r="A346" s="16"/>
      <c r="B346" s="46" t="s">
        <v>827</v>
      </c>
      <c r="C346" s="46" t="str">
        <f t="shared" si="2"/>
        <v>2011</v>
      </c>
      <c r="D346" s="47" t="s">
        <v>1096</v>
      </c>
      <c r="E346" s="47" t="s">
        <v>1096</v>
      </c>
      <c r="F346" s="48" t="s">
        <v>828</v>
      </c>
      <c r="G346" s="48" t="s">
        <v>1201</v>
      </c>
      <c r="H346" s="46" t="s">
        <v>1202</v>
      </c>
      <c r="I346" s="48" t="s">
        <v>122</v>
      </c>
      <c r="J346" s="53" t="s">
        <v>236</v>
      </c>
      <c r="K346" s="52" t="s">
        <v>244</v>
      </c>
      <c r="L346" s="48" t="s">
        <v>1190</v>
      </c>
      <c r="M346" s="46" t="s">
        <v>1020</v>
      </c>
    </row>
    <row r="347" ht="15.75" hidden="1" customHeight="1">
      <c r="A347" s="16"/>
      <c r="B347" s="46" t="s">
        <v>827</v>
      </c>
      <c r="C347" s="46" t="str">
        <f t="shared" si="2"/>
        <v>2011</v>
      </c>
      <c r="D347" s="47" t="s">
        <v>810</v>
      </c>
      <c r="E347" s="47" t="s">
        <v>810</v>
      </c>
      <c r="F347" s="48" t="s">
        <v>828</v>
      </c>
      <c r="G347" s="48" t="s">
        <v>1203</v>
      </c>
      <c r="H347" s="46" t="s">
        <v>215</v>
      </c>
      <c r="I347" s="48" t="s">
        <v>122</v>
      </c>
      <c r="J347" s="53" t="s">
        <v>236</v>
      </c>
      <c r="K347" s="46" t="s">
        <v>1204</v>
      </c>
      <c r="L347" s="48" t="s">
        <v>1205</v>
      </c>
      <c r="M347" s="46" t="s">
        <v>196</v>
      </c>
    </row>
    <row r="348" ht="15.75" hidden="1" customHeight="1">
      <c r="A348" s="16"/>
      <c r="B348" s="46" t="s">
        <v>999</v>
      </c>
      <c r="C348" s="46" t="str">
        <f t="shared" si="2"/>
        <v>2011</v>
      </c>
      <c r="D348" s="47" t="s">
        <v>14</v>
      </c>
      <c r="E348" s="47" t="s">
        <v>14</v>
      </c>
      <c r="F348" s="48" t="s">
        <v>1206</v>
      </c>
      <c r="G348" s="48" t="s">
        <v>1207</v>
      </c>
      <c r="H348" s="46" t="s">
        <v>1202</v>
      </c>
      <c r="I348" s="48" t="s">
        <v>1208</v>
      </c>
      <c r="J348" s="49">
        <v>40996.0</v>
      </c>
      <c r="K348" s="46"/>
      <c r="L348" s="48" t="s">
        <v>1209</v>
      </c>
      <c r="M348" s="46" t="s">
        <v>196</v>
      </c>
    </row>
    <row r="349" ht="15.75" hidden="1" customHeight="1">
      <c r="A349" s="16"/>
      <c r="B349" s="46" t="s">
        <v>999</v>
      </c>
      <c r="C349" s="46" t="str">
        <f t="shared" si="2"/>
        <v>2011</v>
      </c>
      <c r="D349" s="47" t="s">
        <v>22</v>
      </c>
      <c r="E349" s="47" t="s">
        <v>14</v>
      </c>
      <c r="F349" s="48" t="s">
        <v>1210</v>
      </c>
      <c r="G349" s="48" t="s">
        <v>1211</v>
      </c>
      <c r="H349" s="46" t="s">
        <v>1202</v>
      </c>
      <c r="I349" s="48" t="s">
        <v>1212</v>
      </c>
      <c r="J349" s="49">
        <v>42216.0</v>
      </c>
      <c r="K349" s="46" t="s">
        <v>1213</v>
      </c>
      <c r="L349" s="48" t="s">
        <v>1214</v>
      </c>
      <c r="M349" s="46" t="s">
        <v>196</v>
      </c>
    </row>
    <row r="350" ht="15.75" hidden="1" customHeight="1">
      <c r="A350" s="16"/>
      <c r="B350" s="46" t="s">
        <v>999</v>
      </c>
      <c r="C350" s="46" t="str">
        <f t="shared" si="2"/>
        <v>2011</v>
      </c>
      <c r="D350" s="47" t="s">
        <v>32</v>
      </c>
      <c r="E350" s="47" t="s">
        <v>14</v>
      </c>
      <c r="F350" s="48" t="s">
        <v>1215</v>
      </c>
      <c r="G350" s="48" t="s">
        <v>1216</v>
      </c>
      <c r="H350" s="46" t="s">
        <v>1202</v>
      </c>
      <c r="I350" s="48" t="s">
        <v>1217</v>
      </c>
      <c r="J350" s="49">
        <v>40996.0</v>
      </c>
      <c r="K350" s="46"/>
      <c r="L350" s="48" t="s">
        <v>1218</v>
      </c>
      <c r="M350" s="46" t="s">
        <v>1020</v>
      </c>
    </row>
    <row r="351" ht="15.75" hidden="1" customHeight="1">
      <c r="A351" s="16"/>
      <c r="B351" s="46" t="s">
        <v>999</v>
      </c>
      <c r="C351" s="46" t="str">
        <f t="shared" si="2"/>
        <v>2011</v>
      </c>
      <c r="D351" s="47" t="s">
        <v>60</v>
      </c>
      <c r="E351" s="47" t="s">
        <v>14</v>
      </c>
      <c r="F351" s="48" t="s">
        <v>1219</v>
      </c>
      <c r="G351" s="48" t="s">
        <v>1220</v>
      </c>
      <c r="H351" s="46" t="s">
        <v>1202</v>
      </c>
      <c r="I351" s="48" t="s">
        <v>1221</v>
      </c>
      <c r="J351" s="49">
        <v>42216.0</v>
      </c>
      <c r="K351" s="46" t="s">
        <v>1213</v>
      </c>
      <c r="L351" s="48" t="s">
        <v>1222</v>
      </c>
      <c r="M351" s="46" t="s">
        <v>196</v>
      </c>
    </row>
    <row r="352" ht="15.75" hidden="1" customHeight="1">
      <c r="A352" s="16"/>
      <c r="B352" s="46" t="s">
        <v>999</v>
      </c>
      <c r="C352" s="46" t="str">
        <f t="shared" si="2"/>
        <v>2011</v>
      </c>
      <c r="D352" s="47" t="s">
        <v>60</v>
      </c>
      <c r="E352" s="47" t="s">
        <v>22</v>
      </c>
      <c r="F352" s="48" t="s">
        <v>1219</v>
      </c>
      <c r="G352" s="48" t="s">
        <v>1223</v>
      </c>
      <c r="H352" s="46" t="s">
        <v>1202</v>
      </c>
      <c r="I352" s="48" t="s">
        <v>1221</v>
      </c>
      <c r="J352" s="49">
        <v>42216.0</v>
      </c>
      <c r="K352" s="46" t="s">
        <v>1213</v>
      </c>
      <c r="L352" s="48" t="s">
        <v>1222</v>
      </c>
      <c r="M352" s="46" t="s">
        <v>196</v>
      </c>
    </row>
    <row r="353" ht="15.75" hidden="1" customHeight="1">
      <c r="A353" s="16"/>
      <c r="B353" s="46" t="s">
        <v>999</v>
      </c>
      <c r="C353" s="46" t="str">
        <f t="shared" si="2"/>
        <v>2011</v>
      </c>
      <c r="D353" s="47" t="s">
        <v>66</v>
      </c>
      <c r="E353" s="47" t="s">
        <v>14</v>
      </c>
      <c r="F353" s="48" t="s">
        <v>1224</v>
      </c>
      <c r="G353" s="48" t="s">
        <v>1225</v>
      </c>
      <c r="H353" s="46" t="s">
        <v>1202</v>
      </c>
      <c r="I353" s="48" t="s">
        <v>1226</v>
      </c>
      <c r="J353" s="49">
        <v>42216.0</v>
      </c>
      <c r="K353" s="46" t="s">
        <v>1213</v>
      </c>
      <c r="L353" s="48" t="s">
        <v>1227</v>
      </c>
      <c r="M353" s="46" t="s">
        <v>196</v>
      </c>
    </row>
    <row r="354" ht="15.75" hidden="1" customHeight="1">
      <c r="A354" s="16"/>
      <c r="B354" s="46" t="s">
        <v>835</v>
      </c>
      <c r="C354" s="46" t="str">
        <f t="shared" si="2"/>
        <v>2011</v>
      </c>
      <c r="D354" s="47" t="s">
        <v>22</v>
      </c>
      <c r="E354" s="47" t="s">
        <v>22</v>
      </c>
      <c r="F354" s="48" t="s">
        <v>840</v>
      </c>
      <c r="G354" s="48" t="s">
        <v>1228</v>
      </c>
      <c r="H354" s="46" t="s">
        <v>247</v>
      </c>
      <c r="I354" s="48" t="s">
        <v>291</v>
      </c>
      <c r="J354" s="49">
        <v>41352.0</v>
      </c>
      <c r="K354" s="46" t="s">
        <v>1229</v>
      </c>
      <c r="L354" s="48" t="s">
        <v>1230</v>
      </c>
      <c r="M354" s="46" t="s">
        <v>196</v>
      </c>
    </row>
    <row r="355" ht="15.75" hidden="1" customHeight="1">
      <c r="A355" s="16"/>
      <c r="B355" s="46" t="s">
        <v>835</v>
      </c>
      <c r="C355" s="46" t="str">
        <f t="shared" si="2"/>
        <v>2011</v>
      </c>
      <c r="D355" s="47" t="s">
        <v>66</v>
      </c>
      <c r="E355" s="47" t="s">
        <v>14</v>
      </c>
      <c r="F355" s="48" t="s">
        <v>1231</v>
      </c>
      <c r="G355" s="48" t="s">
        <v>1232</v>
      </c>
      <c r="H355" s="46" t="s">
        <v>247</v>
      </c>
      <c r="I355" s="48" t="s">
        <v>1233</v>
      </c>
      <c r="J355" s="49">
        <v>41352.0</v>
      </c>
      <c r="K355" s="46" t="s">
        <v>1229</v>
      </c>
      <c r="L355" s="48" t="s">
        <v>1234</v>
      </c>
      <c r="M355" s="46" t="s">
        <v>1020</v>
      </c>
    </row>
    <row r="356" ht="15.75" hidden="1" customHeight="1">
      <c r="A356" s="16"/>
      <c r="B356" s="46" t="s">
        <v>835</v>
      </c>
      <c r="C356" s="46" t="str">
        <f t="shared" si="2"/>
        <v>2011</v>
      </c>
      <c r="D356" s="47" t="s">
        <v>66</v>
      </c>
      <c r="E356" s="47" t="s">
        <v>22</v>
      </c>
      <c r="F356" s="48" t="s">
        <v>1231</v>
      </c>
      <c r="G356" s="48" t="s">
        <v>1235</v>
      </c>
      <c r="H356" s="46" t="s">
        <v>247</v>
      </c>
      <c r="I356" s="48" t="s">
        <v>1236</v>
      </c>
      <c r="J356" s="49">
        <v>41352.0</v>
      </c>
      <c r="K356" s="46" t="s">
        <v>1229</v>
      </c>
      <c r="L356" s="48" t="s">
        <v>1237</v>
      </c>
      <c r="M356" s="46" t="s">
        <v>196</v>
      </c>
    </row>
    <row r="357" ht="15.75" hidden="1" customHeight="1">
      <c r="A357" s="16"/>
      <c r="B357" s="46" t="s">
        <v>835</v>
      </c>
      <c r="C357" s="46" t="str">
        <f t="shared" si="2"/>
        <v>2011</v>
      </c>
      <c r="D357" s="47" t="s">
        <v>66</v>
      </c>
      <c r="E357" s="47" t="s">
        <v>32</v>
      </c>
      <c r="F357" s="48" t="s">
        <v>1231</v>
      </c>
      <c r="G357" s="48" t="s">
        <v>1238</v>
      </c>
      <c r="H357" s="46" t="s">
        <v>247</v>
      </c>
      <c r="I357" s="48" t="s">
        <v>1239</v>
      </c>
      <c r="J357" s="49">
        <v>41352.0</v>
      </c>
      <c r="K357" s="46" t="s">
        <v>1229</v>
      </c>
      <c r="L357" s="48" t="s">
        <v>1240</v>
      </c>
      <c r="M357" s="46" t="s">
        <v>1020</v>
      </c>
    </row>
    <row r="358" ht="15.75" hidden="1" customHeight="1">
      <c r="A358" s="16"/>
      <c r="B358" s="46" t="s">
        <v>835</v>
      </c>
      <c r="C358" s="46" t="str">
        <f t="shared" si="2"/>
        <v>2011</v>
      </c>
      <c r="D358" s="47" t="s">
        <v>97</v>
      </c>
      <c r="E358" s="47" t="s">
        <v>22</v>
      </c>
      <c r="F358" s="48" t="s">
        <v>871</v>
      </c>
      <c r="G358" s="48" t="s">
        <v>1241</v>
      </c>
      <c r="H358" s="46" t="s">
        <v>247</v>
      </c>
      <c r="I358" s="48" t="s">
        <v>291</v>
      </c>
      <c r="J358" s="49">
        <v>41352.0</v>
      </c>
      <c r="K358" s="46" t="s">
        <v>1229</v>
      </c>
      <c r="L358" s="48" t="s">
        <v>1242</v>
      </c>
      <c r="M358" s="46" t="s">
        <v>196</v>
      </c>
    </row>
    <row r="359" ht="15.75" hidden="1" customHeight="1">
      <c r="A359" s="16"/>
      <c r="B359" s="46" t="s">
        <v>292</v>
      </c>
      <c r="C359" s="46" t="str">
        <f t="shared" si="2"/>
        <v>2011</v>
      </c>
      <c r="D359" s="47" t="s">
        <v>293</v>
      </c>
      <c r="E359" s="47" t="s">
        <v>14</v>
      </c>
      <c r="F359" s="48" t="s">
        <v>1243</v>
      </c>
      <c r="G359" s="48" t="s">
        <v>1244</v>
      </c>
      <c r="H359" s="46" t="s">
        <v>1245</v>
      </c>
      <c r="I359" s="48" t="s">
        <v>1246</v>
      </c>
      <c r="J359" s="49">
        <v>43810.0</v>
      </c>
      <c r="K359" s="46" t="s">
        <v>285</v>
      </c>
      <c r="L359" s="48" t="s">
        <v>1247</v>
      </c>
      <c r="M359" s="46" t="s">
        <v>196</v>
      </c>
    </row>
    <row r="360" ht="15.75" hidden="1" customHeight="1">
      <c r="A360" s="16"/>
      <c r="B360" s="46" t="s">
        <v>292</v>
      </c>
      <c r="C360" s="46" t="str">
        <f t="shared" si="2"/>
        <v>2011</v>
      </c>
      <c r="D360" s="47" t="s">
        <v>293</v>
      </c>
      <c r="E360" s="47" t="s">
        <v>22</v>
      </c>
      <c r="F360" s="48" t="s">
        <v>1243</v>
      </c>
      <c r="G360" s="48" t="s">
        <v>1248</v>
      </c>
      <c r="H360" s="46" t="s">
        <v>1249</v>
      </c>
      <c r="I360" s="48" t="s">
        <v>291</v>
      </c>
      <c r="J360" s="49" t="s">
        <v>236</v>
      </c>
      <c r="K360" s="46" t="s">
        <v>1250</v>
      </c>
      <c r="L360" s="48" t="s">
        <v>1251</v>
      </c>
      <c r="M360" s="46" t="s">
        <v>196</v>
      </c>
    </row>
    <row r="361" ht="15.75" hidden="1" customHeight="1">
      <c r="A361" s="16"/>
      <c r="B361" s="46" t="s">
        <v>292</v>
      </c>
      <c r="C361" s="46" t="str">
        <f t="shared" si="2"/>
        <v>2011</v>
      </c>
      <c r="D361" s="47" t="s">
        <v>293</v>
      </c>
      <c r="E361" s="47" t="s">
        <v>14</v>
      </c>
      <c r="F361" s="48" t="s">
        <v>1252</v>
      </c>
      <c r="G361" s="48" t="s">
        <v>1253</v>
      </c>
      <c r="H361" s="46" t="s">
        <v>251</v>
      </c>
      <c r="I361" s="48" t="s">
        <v>291</v>
      </c>
      <c r="J361" s="49" t="s">
        <v>236</v>
      </c>
      <c r="K361" s="46" t="s">
        <v>1250</v>
      </c>
      <c r="L361" s="48" t="s">
        <v>1254</v>
      </c>
      <c r="M361" s="46" t="s">
        <v>196</v>
      </c>
    </row>
    <row r="362" ht="15.75" hidden="1" customHeight="1">
      <c r="A362" s="16"/>
      <c r="B362" s="46" t="s">
        <v>292</v>
      </c>
      <c r="C362" s="46" t="str">
        <f t="shared" si="2"/>
        <v>2011</v>
      </c>
      <c r="D362" s="47" t="s">
        <v>293</v>
      </c>
      <c r="E362" s="47" t="s">
        <v>14</v>
      </c>
      <c r="F362" s="48" t="s">
        <v>294</v>
      </c>
      <c r="G362" s="48" t="s">
        <v>1255</v>
      </c>
      <c r="H362" s="46" t="s">
        <v>251</v>
      </c>
      <c r="I362" s="48" t="s">
        <v>122</v>
      </c>
      <c r="J362" s="49" t="s">
        <v>236</v>
      </c>
      <c r="K362" s="46" t="s">
        <v>1250</v>
      </c>
      <c r="L362" s="48" t="s">
        <v>1256</v>
      </c>
      <c r="M362" s="46" t="s">
        <v>196</v>
      </c>
    </row>
    <row r="363" ht="15.75" hidden="1" customHeight="1">
      <c r="A363" s="16"/>
      <c r="B363" s="46" t="s">
        <v>292</v>
      </c>
      <c r="C363" s="46" t="str">
        <f t="shared" si="2"/>
        <v>2011</v>
      </c>
      <c r="D363" s="47" t="s">
        <v>293</v>
      </c>
      <c r="E363" s="47" t="s">
        <v>22</v>
      </c>
      <c r="F363" s="48" t="s">
        <v>1257</v>
      </c>
      <c r="G363" s="48" t="s">
        <v>1258</v>
      </c>
      <c r="H363" s="46" t="s">
        <v>1259</v>
      </c>
      <c r="I363" s="48" t="s">
        <v>122</v>
      </c>
      <c r="J363" s="49" t="s">
        <v>236</v>
      </c>
      <c r="K363" s="46" t="s">
        <v>1250</v>
      </c>
      <c r="L363" s="48" t="s">
        <v>1251</v>
      </c>
      <c r="M363" s="46" t="s">
        <v>196</v>
      </c>
    </row>
    <row r="364" ht="15.75" hidden="1" customHeight="1">
      <c r="A364" s="16"/>
      <c r="B364" s="46" t="s">
        <v>292</v>
      </c>
      <c r="C364" s="46" t="str">
        <f t="shared" si="2"/>
        <v>2011</v>
      </c>
      <c r="D364" s="47" t="s">
        <v>307</v>
      </c>
      <c r="E364" s="47" t="s">
        <v>14</v>
      </c>
      <c r="F364" s="48" t="s">
        <v>1260</v>
      </c>
      <c r="G364" s="48" t="s">
        <v>1261</v>
      </c>
      <c r="H364" s="46" t="s">
        <v>1245</v>
      </c>
      <c r="I364" s="48" t="s">
        <v>1262</v>
      </c>
      <c r="J364" s="49">
        <v>42277.0</v>
      </c>
      <c r="K364" s="46" t="s">
        <v>1263</v>
      </c>
      <c r="L364" s="48" t="s">
        <v>1264</v>
      </c>
      <c r="M364" s="46" t="s">
        <v>196</v>
      </c>
    </row>
    <row r="365" ht="15.75" hidden="1" customHeight="1">
      <c r="A365" s="16"/>
      <c r="B365" s="46" t="s">
        <v>292</v>
      </c>
      <c r="C365" s="46" t="str">
        <f t="shared" si="2"/>
        <v>2011</v>
      </c>
      <c r="D365" s="47" t="s">
        <v>307</v>
      </c>
      <c r="E365" s="47" t="s">
        <v>14</v>
      </c>
      <c r="F365" s="48" t="s">
        <v>1265</v>
      </c>
      <c r="G365" s="48" t="s">
        <v>1266</v>
      </c>
      <c r="H365" s="46" t="s">
        <v>1245</v>
      </c>
      <c r="I365" s="48" t="s">
        <v>1262</v>
      </c>
      <c r="J365" s="49">
        <v>42277.0</v>
      </c>
      <c r="K365" s="46" t="s">
        <v>1263</v>
      </c>
      <c r="L365" s="48" t="s">
        <v>1267</v>
      </c>
      <c r="M365" s="46" t="s">
        <v>196</v>
      </c>
    </row>
    <row r="366" ht="15.75" hidden="1" customHeight="1">
      <c r="A366" s="16"/>
      <c r="B366" s="46" t="s">
        <v>292</v>
      </c>
      <c r="C366" s="46" t="str">
        <f t="shared" si="2"/>
        <v>2011</v>
      </c>
      <c r="D366" s="47" t="s">
        <v>307</v>
      </c>
      <c r="E366" s="47" t="s">
        <v>14</v>
      </c>
      <c r="F366" s="48" t="s">
        <v>1268</v>
      </c>
      <c r="G366" s="48" t="s">
        <v>1269</v>
      </c>
      <c r="H366" s="46" t="s">
        <v>1245</v>
      </c>
      <c r="I366" s="48" t="s">
        <v>1270</v>
      </c>
      <c r="J366" s="49">
        <v>42277.0</v>
      </c>
      <c r="K366" s="46" t="s">
        <v>1263</v>
      </c>
      <c r="L366" s="48" t="s">
        <v>1271</v>
      </c>
      <c r="M366" s="46" t="s">
        <v>196</v>
      </c>
    </row>
    <row r="367" ht="15.75" hidden="1" customHeight="1">
      <c r="A367" s="16"/>
      <c r="B367" s="46" t="s">
        <v>292</v>
      </c>
      <c r="C367" s="46" t="str">
        <f t="shared" si="2"/>
        <v>2011</v>
      </c>
      <c r="D367" s="47" t="s">
        <v>307</v>
      </c>
      <c r="E367" s="47" t="s">
        <v>14</v>
      </c>
      <c r="F367" s="48" t="s">
        <v>1272</v>
      </c>
      <c r="G367" s="48" t="s">
        <v>1273</v>
      </c>
      <c r="H367" s="46" t="s">
        <v>1245</v>
      </c>
      <c r="I367" s="48" t="s">
        <v>1270</v>
      </c>
      <c r="J367" s="49">
        <v>42277.0</v>
      </c>
      <c r="K367" s="46" t="s">
        <v>1263</v>
      </c>
      <c r="L367" s="48" t="s">
        <v>1274</v>
      </c>
      <c r="M367" s="46" t="s">
        <v>196</v>
      </c>
    </row>
    <row r="368" ht="15.75" hidden="1" customHeight="1">
      <c r="A368" s="16"/>
      <c r="B368" s="46" t="s">
        <v>292</v>
      </c>
      <c r="C368" s="46" t="str">
        <f t="shared" si="2"/>
        <v>2011</v>
      </c>
      <c r="D368" s="47" t="s">
        <v>307</v>
      </c>
      <c r="E368" s="47" t="s">
        <v>14</v>
      </c>
      <c r="F368" s="48" t="s">
        <v>1275</v>
      </c>
      <c r="G368" s="48" t="s">
        <v>1276</v>
      </c>
      <c r="H368" s="46" t="s">
        <v>296</v>
      </c>
      <c r="I368" s="48" t="s">
        <v>1277</v>
      </c>
      <c r="J368" s="49">
        <v>42222.0</v>
      </c>
      <c r="K368" s="46" t="s">
        <v>1263</v>
      </c>
      <c r="L368" s="48" t="s">
        <v>1278</v>
      </c>
      <c r="M368" s="46" t="s">
        <v>196</v>
      </c>
    </row>
    <row r="369" ht="15.75" hidden="1" customHeight="1">
      <c r="A369" s="16"/>
      <c r="B369" s="46" t="s">
        <v>292</v>
      </c>
      <c r="C369" s="46" t="str">
        <f t="shared" si="2"/>
        <v>2011</v>
      </c>
      <c r="D369" s="47" t="s">
        <v>307</v>
      </c>
      <c r="E369" s="47" t="s">
        <v>14</v>
      </c>
      <c r="F369" s="48" t="s">
        <v>1279</v>
      </c>
      <c r="G369" s="48" t="s">
        <v>1280</v>
      </c>
      <c r="H369" s="46" t="s">
        <v>296</v>
      </c>
      <c r="I369" s="48" t="s">
        <v>1277</v>
      </c>
      <c r="J369" s="49">
        <v>42223.0</v>
      </c>
      <c r="K369" s="46" t="s">
        <v>1263</v>
      </c>
      <c r="L369" s="48" t="s">
        <v>1281</v>
      </c>
      <c r="M369" s="46" t="s">
        <v>196</v>
      </c>
    </row>
    <row r="370" ht="15.75" hidden="1" customHeight="1">
      <c r="A370" s="16"/>
      <c r="B370" s="46" t="s">
        <v>292</v>
      </c>
      <c r="C370" s="46" t="str">
        <f t="shared" si="2"/>
        <v>2011</v>
      </c>
      <c r="D370" s="47" t="s">
        <v>307</v>
      </c>
      <c r="E370" s="47" t="s">
        <v>14</v>
      </c>
      <c r="F370" s="48" t="s">
        <v>1282</v>
      </c>
      <c r="G370" s="48" t="s">
        <v>1283</v>
      </c>
      <c r="H370" s="46" t="s">
        <v>296</v>
      </c>
      <c r="I370" s="48" t="s">
        <v>1277</v>
      </c>
      <c r="J370" s="49">
        <v>42223.0</v>
      </c>
      <c r="K370" s="46" t="s">
        <v>1263</v>
      </c>
      <c r="L370" s="48" t="s">
        <v>1284</v>
      </c>
      <c r="M370" s="46" t="s">
        <v>196</v>
      </c>
    </row>
    <row r="371" ht="15.75" hidden="1" customHeight="1">
      <c r="A371" s="16"/>
      <c r="B371" s="46" t="s">
        <v>292</v>
      </c>
      <c r="C371" s="46" t="str">
        <f t="shared" si="2"/>
        <v>2011</v>
      </c>
      <c r="D371" s="47" t="s">
        <v>608</v>
      </c>
      <c r="E371" s="47" t="s">
        <v>22</v>
      </c>
      <c r="F371" s="48" t="s">
        <v>1285</v>
      </c>
      <c r="G371" s="48" t="s">
        <v>1248</v>
      </c>
      <c r="H371" s="46" t="s">
        <v>1249</v>
      </c>
      <c r="I371" s="48" t="s">
        <v>630</v>
      </c>
      <c r="J371" s="49" t="s">
        <v>236</v>
      </c>
      <c r="K371" s="46" t="s">
        <v>1250</v>
      </c>
      <c r="L371" s="48" t="s">
        <v>1251</v>
      </c>
      <c r="M371" s="46" t="s">
        <v>196</v>
      </c>
    </row>
    <row r="372" ht="15.75" hidden="1" customHeight="1">
      <c r="A372" s="16"/>
      <c r="B372" s="46" t="s">
        <v>292</v>
      </c>
      <c r="C372" s="46" t="str">
        <f t="shared" si="2"/>
        <v>2011</v>
      </c>
      <c r="D372" s="47" t="s">
        <v>608</v>
      </c>
      <c r="E372" s="47" t="s">
        <v>14</v>
      </c>
      <c r="F372" s="48" t="s">
        <v>1286</v>
      </c>
      <c r="G372" s="48" t="s">
        <v>1253</v>
      </c>
      <c r="H372" s="46" t="s">
        <v>251</v>
      </c>
      <c r="I372" s="48" t="s">
        <v>291</v>
      </c>
      <c r="J372" s="49" t="s">
        <v>236</v>
      </c>
      <c r="K372" s="46" t="s">
        <v>1250</v>
      </c>
      <c r="L372" s="48" t="s">
        <v>1254</v>
      </c>
      <c r="M372" s="46" t="s">
        <v>196</v>
      </c>
    </row>
    <row r="373" ht="15.75" hidden="1" customHeight="1">
      <c r="A373" s="16"/>
      <c r="B373" s="46" t="s">
        <v>292</v>
      </c>
      <c r="C373" s="46" t="str">
        <f t="shared" si="2"/>
        <v>2011</v>
      </c>
      <c r="D373" s="47" t="s">
        <v>608</v>
      </c>
      <c r="E373" s="47" t="s">
        <v>14</v>
      </c>
      <c r="F373" s="48" t="s">
        <v>1287</v>
      </c>
      <c r="G373" s="48" t="s">
        <v>1288</v>
      </c>
      <c r="H373" s="46" t="s">
        <v>251</v>
      </c>
      <c r="I373" s="48" t="s">
        <v>291</v>
      </c>
      <c r="J373" s="49" t="s">
        <v>236</v>
      </c>
      <c r="K373" s="46" t="s">
        <v>1250</v>
      </c>
      <c r="L373" s="48" t="s">
        <v>1256</v>
      </c>
      <c r="M373" s="46" t="s">
        <v>196</v>
      </c>
    </row>
    <row r="374" ht="15.75" hidden="1" customHeight="1">
      <c r="A374" s="16"/>
      <c r="B374" s="46" t="s">
        <v>292</v>
      </c>
      <c r="C374" s="46" t="str">
        <f t="shared" si="2"/>
        <v>2011</v>
      </c>
      <c r="D374" s="47" t="s">
        <v>608</v>
      </c>
      <c r="E374" s="47" t="s">
        <v>14</v>
      </c>
      <c r="F374" s="48" t="s">
        <v>1289</v>
      </c>
      <c r="G374" s="48" t="s">
        <v>1290</v>
      </c>
      <c r="H374" s="46" t="s">
        <v>1245</v>
      </c>
      <c r="I374" s="48" t="s">
        <v>1270</v>
      </c>
      <c r="J374" s="49">
        <v>42277.0</v>
      </c>
      <c r="K374" s="46" t="s">
        <v>1263</v>
      </c>
      <c r="L374" s="48" t="s">
        <v>1291</v>
      </c>
      <c r="M374" s="46" t="s">
        <v>196</v>
      </c>
    </row>
    <row r="375" ht="15.75" hidden="1" customHeight="1">
      <c r="A375" s="16"/>
      <c r="B375" s="46" t="s">
        <v>292</v>
      </c>
      <c r="C375" s="46" t="str">
        <f t="shared" si="2"/>
        <v>2011</v>
      </c>
      <c r="D375" s="47" t="s">
        <v>921</v>
      </c>
      <c r="E375" s="47" t="s">
        <v>14</v>
      </c>
      <c r="F375" s="48" t="s">
        <v>1292</v>
      </c>
      <c r="G375" s="48" t="s">
        <v>1293</v>
      </c>
      <c r="H375" s="46" t="s">
        <v>1245</v>
      </c>
      <c r="I375" s="48" t="s">
        <v>1294</v>
      </c>
      <c r="J375" s="49" t="s">
        <v>236</v>
      </c>
      <c r="K375" s="46" t="s">
        <v>1263</v>
      </c>
      <c r="L375" s="48" t="s">
        <v>1295</v>
      </c>
      <c r="M375" s="46" t="s">
        <v>196</v>
      </c>
    </row>
    <row r="376" ht="15.75" hidden="1" customHeight="1">
      <c r="A376" s="16"/>
      <c r="B376" s="46" t="s">
        <v>292</v>
      </c>
      <c r="C376" s="46" t="str">
        <f t="shared" si="2"/>
        <v>2011</v>
      </c>
      <c r="D376" s="47" t="s">
        <v>921</v>
      </c>
      <c r="E376" s="47" t="s">
        <v>22</v>
      </c>
      <c r="F376" s="48" t="s">
        <v>922</v>
      </c>
      <c r="G376" s="48" t="s">
        <v>1296</v>
      </c>
      <c r="H376" s="46" t="s">
        <v>1245</v>
      </c>
      <c r="I376" s="48" t="s">
        <v>1297</v>
      </c>
      <c r="J376" s="49">
        <v>42277.0</v>
      </c>
      <c r="K376" s="46" t="s">
        <v>1263</v>
      </c>
      <c r="L376" s="48" t="s">
        <v>1298</v>
      </c>
      <c r="M376" s="46" t="s">
        <v>196</v>
      </c>
    </row>
    <row r="377" ht="15.75" hidden="1" customHeight="1">
      <c r="A377" s="16"/>
      <c r="B377" s="46" t="s">
        <v>292</v>
      </c>
      <c r="C377" s="46" t="str">
        <f t="shared" si="2"/>
        <v>2011</v>
      </c>
      <c r="D377" s="47" t="s">
        <v>921</v>
      </c>
      <c r="E377" s="47" t="s">
        <v>14</v>
      </c>
      <c r="F377" s="48" t="s">
        <v>1299</v>
      </c>
      <c r="G377" s="48" t="s">
        <v>1300</v>
      </c>
      <c r="H377" s="46" t="s">
        <v>1245</v>
      </c>
      <c r="I377" s="48" t="s">
        <v>1301</v>
      </c>
      <c r="J377" s="49">
        <v>42277.0</v>
      </c>
      <c r="K377" s="46" t="s">
        <v>1263</v>
      </c>
      <c r="L377" s="48" t="s">
        <v>1271</v>
      </c>
      <c r="M377" s="46" t="s">
        <v>196</v>
      </c>
    </row>
    <row r="378" ht="15.75" hidden="1" customHeight="1">
      <c r="A378" s="16"/>
      <c r="B378" s="46" t="s">
        <v>292</v>
      </c>
      <c r="C378" s="46" t="str">
        <f t="shared" si="2"/>
        <v>2011</v>
      </c>
      <c r="D378" s="47" t="s">
        <v>1302</v>
      </c>
      <c r="E378" s="47" t="s">
        <v>14</v>
      </c>
      <c r="F378" s="48" t="s">
        <v>1303</v>
      </c>
      <c r="G378" s="48" t="s">
        <v>1304</v>
      </c>
      <c r="H378" s="46" t="s">
        <v>226</v>
      </c>
      <c r="I378" s="48" t="s">
        <v>1305</v>
      </c>
      <c r="J378" s="49">
        <v>42200.0</v>
      </c>
      <c r="K378" s="46" t="s">
        <v>352</v>
      </c>
      <c r="L378" s="48" t="s">
        <v>1306</v>
      </c>
      <c r="M378" s="46" t="s">
        <v>196</v>
      </c>
    </row>
    <row r="379" ht="15.75" hidden="1" customHeight="1">
      <c r="A379" s="16"/>
      <c r="B379" s="46" t="s">
        <v>292</v>
      </c>
      <c r="C379" s="46" t="str">
        <f t="shared" si="2"/>
        <v>2011</v>
      </c>
      <c r="D379" s="47" t="s">
        <v>1302</v>
      </c>
      <c r="E379" s="47" t="s">
        <v>14</v>
      </c>
      <c r="F379" s="48" t="s">
        <v>1307</v>
      </c>
      <c r="G379" s="48" t="s">
        <v>1308</v>
      </c>
      <c r="H379" s="46" t="s">
        <v>226</v>
      </c>
      <c r="I379" s="48" t="s">
        <v>1305</v>
      </c>
      <c r="J379" s="49">
        <v>42200.0</v>
      </c>
      <c r="K379" s="46" t="s">
        <v>352</v>
      </c>
      <c r="L379" s="48" t="s">
        <v>1306</v>
      </c>
      <c r="M379" s="46" t="s">
        <v>196</v>
      </c>
    </row>
    <row r="380" ht="15.75" hidden="1" customHeight="1">
      <c r="A380" s="16"/>
      <c r="B380" s="46" t="s">
        <v>292</v>
      </c>
      <c r="C380" s="46" t="str">
        <f t="shared" si="2"/>
        <v>2011</v>
      </c>
      <c r="D380" s="47" t="s">
        <v>1302</v>
      </c>
      <c r="E380" s="47" t="s">
        <v>14</v>
      </c>
      <c r="F380" s="48" t="s">
        <v>1309</v>
      </c>
      <c r="G380" s="48" t="s">
        <v>1304</v>
      </c>
      <c r="H380" s="46" t="s">
        <v>226</v>
      </c>
      <c r="I380" s="48" t="s">
        <v>1305</v>
      </c>
      <c r="J380" s="49">
        <v>42200.0</v>
      </c>
      <c r="K380" s="46" t="s">
        <v>352</v>
      </c>
      <c r="L380" s="48" t="s">
        <v>1306</v>
      </c>
      <c r="M380" s="46" t="s">
        <v>196</v>
      </c>
    </row>
    <row r="381" ht="15.75" hidden="1" customHeight="1">
      <c r="A381" s="16"/>
      <c r="B381" s="46" t="s">
        <v>292</v>
      </c>
      <c r="C381" s="46" t="str">
        <f t="shared" si="2"/>
        <v>2011</v>
      </c>
      <c r="D381" s="47" t="s">
        <v>1310</v>
      </c>
      <c r="E381" s="47" t="s">
        <v>14</v>
      </c>
      <c r="F381" s="48" t="s">
        <v>1311</v>
      </c>
      <c r="G381" s="48" t="s">
        <v>1312</v>
      </c>
      <c r="H381" s="46" t="s">
        <v>251</v>
      </c>
      <c r="I381" s="48" t="s">
        <v>122</v>
      </c>
      <c r="J381" s="49" t="s">
        <v>236</v>
      </c>
      <c r="K381" s="46" t="s">
        <v>1250</v>
      </c>
      <c r="L381" s="48" t="s">
        <v>1313</v>
      </c>
      <c r="M381" s="46" t="s">
        <v>196</v>
      </c>
    </row>
    <row r="382" ht="15.75" hidden="1" customHeight="1">
      <c r="A382" s="16"/>
      <c r="B382" s="46" t="s">
        <v>292</v>
      </c>
      <c r="C382" s="46" t="str">
        <f t="shared" si="2"/>
        <v>2011</v>
      </c>
      <c r="D382" s="47" t="s">
        <v>1310</v>
      </c>
      <c r="E382" s="47" t="s">
        <v>14</v>
      </c>
      <c r="F382" s="48" t="s">
        <v>1314</v>
      </c>
      <c r="G382" s="48" t="s">
        <v>1315</v>
      </c>
      <c r="H382" s="46" t="s">
        <v>251</v>
      </c>
      <c r="I382" s="48" t="s">
        <v>122</v>
      </c>
      <c r="J382" s="49" t="s">
        <v>236</v>
      </c>
      <c r="K382" s="46" t="s">
        <v>1250</v>
      </c>
      <c r="L382" s="48" t="s">
        <v>1316</v>
      </c>
      <c r="M382" s="46" t="s">
        <v>196</v>
      </c>
    </row>
    <row r="383" ht="15.75" hidden="1" customHeight="1">
      <c r="A383" s="16"/>
      <c r="B383" s="46" t="s">
        <v>292</v>
      </c>
      <c r="C383" s="46" t="str">
        <f t="shared" si="2"/>
        <v>2011</v>
      </c>
      <c r="D383" s="47" t="s">
        <v>1310</v>
      </c>
      <c r="E383" s="47" t="s">
        <v>14</v>
      </c>
      <c r="F383" s="48" t="s">
        <v>1317</v>
      </c>
      <c r="G383" s="48" t="s">
        <v>1318</v>
      </c>
      <c r="H383" s="46" t="s">
        <v>251</v>
      </c>
      <c r="I383" s="48" t="s">
        <v>122</v>
      </c>
      <c r="J383" s="49" t="s">
        <v>236</v>
      </c>
      <c r="K383" s="46" t="s">
        <v>1250</v>
      </c>
      <c r="L383" s="48" t="s">
        <v>1319</v>
      </c>
      <c r="M383" s="46" t="s">
        <v>196</v>
      </c>
    </row>
    <row r="384" ht="15.75" hidden="1" customHeight="1">
      <c r="A384" s="16"/>
      <c r="B384" s="46" t="s">
        <v>292</v>
      </c>
      <c r="C384" s="46" t="str">
        <f t="shared" si="2"/>
        <v>2011</v>
      </c>
      <c r="D384" s="47" t="s">
        <v>1310</v>
      </c>
      <c r="E384" s="47" t="s">
        <v>14</v>
      </c>
      <c r="F384" s="48" t="s">
        <v>1320</v>
      </c>
      <c r="G384" s="48" t="s">
        <v>1321</v>
      </c>
      <c r="H384" s="46" t="s">
        <v>251</v>
      </c>
      <c r="I384" s="48" t="s">
        <v>122</v>
      </c>
      <c r="J384" s="49" t="s">
        <v>236</v>
      </c>
      <c r="K384" s="46" t="s">
        <v>1250</v>
      </c>
      <c r="L384" s="48" t="s">
        <v>1322</v>
      </c>
      <c r="M384" s="46" t="s">
        <v>196</v>
      </c>
    </row>
    <row r="385" ht="15.75" hidden="1" customHeight="1">
      <c r="A385" s="16"/>
      <c r="B385" s="46" t="s">
        <v>292</v>
      </c>
      <c r="C385" s="46" t="str">
        <f t="shared" si="2"/>
        <v>2011</v>
      </c>
      <c r="D385" s="47" t="s">
        <v>1310</v>
      </c>
      <c r="E385" s="47" t="s">
        <v>22</v>
      </c>
      <c r="F385" s="48" t="s">
        <v>1320</v>
      </c>
      <c r="G385" s="48" t="s">
        <v>1323</v>
      </c>
      <c r="H385" s="46" t="s">
        <v>251</v>
      </c>
      <c r="I385" s="48" t="s">
        <v>1324</v>
      </c>
      <c r="J385" s="49" t="s">
        <v>236</v>
      </c>
      <c r="K385" s="46" t="s">
        <v>1250</v>
      </c>
      <c r="L385" s="48" t="s">
        <v>1325</v>
      </c>
      <c r="M385" s="46" t="s">
        <v>196</v>
      </c>
    </row>
    <row r="386" ht="15.75" hidden="1" customHeight="1">
      <c r="A386" s="16"/>
      <c r="B386" s="46" t="s">
        <v>1002</v>
      </c>
      <c r="C386" s="46" t="str">
        <f t="shared" si="2"/>
        <v>2011</v>
      </c>
      <c r="D386" s="47" t="s">
        <v>608</v>
      </c>
      <c r="E386" s="47" t="s">
        <v>14</v>
      </c>
      <c r="F386" s="48" t="s">
        <v>1326</v>
      </c>
      <c r="G386" s="48" t="s">
        <v>1327</v>
      </c>
      <c r="H386" s="46" t="s">
        <v>17</v>
      </c>
      <c r="I386" s="48" t="s">
        <v>1328</v>
      </c>
      <c r="J386" s="49">
        <v>42212.0</v>
      </c>
      <c r="K386" s="46" t="s">
        <v>1263</v>
      </c>
      <c r="L386" s="48" t="s">
        <v>1329</v>
      </c>
      <c r="M386" s="46" t="s">
        <v>196</v>
      </c>
    </row>
    <row r="387" ht="15.75" hidden="1" customHeight="1">
      <c r="A387" s="16"/>
      <c r="B387" s="46" t="s">
        <v>1002</v>
      </c>
      <c r="C387" s="46" t="str">
        <f t="shared" si="2"/>
        <v>2011</v>
      </c>
      <c r="D387" s="47" t="s">
        <v>608</v>
      </c>
      <c r="E387" s="47" t="s">
        <v>14</v>
      </c>
      <c r="F387" s="48" t="s">
        <v>1330</v>
      </c>
      <c r="G387" s="48" t="s">
        <v>1331</v>
      </c>
      <c r="H387" s="46" t="s">
        <v>1092</v>
      </c>
      <c r="I387" s="48" t="s">
        <v>122</v>
      </c>
      <c r="J387" s="49" t="s">
        <v>236</v>
      </c>
      <c r="K387" s="46" t="s">
        <v>1263</v>
      </c>
      <c r="L387" s="48" t="s">
        <v>1332</v>
      </c>
      <c r="M387" s="46" t="s">
        <v>196</v>
      </c>
    </row>
    <row r="388" ht="15.75" hidden="1" customHeight="1">
      <c r="A388" s="16"/>
      <c r="B388" s="46" t="s">
        <v>1002</v>
      </c>
      <c r="C388" s="46" t="str">
        <f t="shared" si="2"/>
        <v>2011</v>
      </c>
      <c r="D388" s="47" t="s">
        <v>608</v>
      </c>
      <c r="E388" s="47" t="s">
        <v>14</v>
      </c>
      <c r="F388" s="48" t="s">
        <v>1333</v>
      </c>
      <c r="G388" s="48" t="s">
        <v>1334</v>
      </c>
      <c r="H388" s="46" t="s">
        <v>251</v>
      </c>
      <c r="I388" s="48" t="s">
        <v>1335</v>
      </c>
      <c r="J388" s="49"/>
      <c r="K388" s="46" t="s">
        <v>1336</v>
      </c>
      <c r="L388" s="48" t="s">
        <v>1337</v>
      </c>
      <c r="M388" s="46" t="s">
        <v>196</v>
      </c>
    </row>
    <row r="389" ht="15.75" hidden="1" customHeight="1">
      <c r="A389" s="16"/>
      <c r="B389" s="46" t="s">
        <v>1002</v>
      </c>
      <c r="C389" s="46" t="str">
        <f t="shared" si="2"/>
        <v>2011</v>
      </c>
      <c r="D389" s="47" t="s">
        <v>608</v>
      </c>
      <c r="E389" s="47" t="s">
        <v>22</v>
      </c>
      <c r="F389" s="48" t="s">
        <v>1338</v>
      </c>
      <c r="G389" s="48" t="s">
        <v>1339</v>
      </c>
      <c r="H389" s="46" t="s">
        <v>251</v>
      </c>
      <c r="I389" s="48" t="s">
        <v>122</v>
      </c>
      <c r="J389" s="49" t="s">
        <v>236</v>
      </c>
      <c r="K389" s="46" t="s">
        <v>1263</v>
      </c>
      <c r="L389" s="48" t="s">
        <v>1340</v>
      </c>
      <c r="M389" s="46" t="s">
        <v>196</v>
      </c>
    </row>
    <row r="390" ht="15.75" hidden="1" customHeight="1">
      <c r="A390" s="16"/>
      <c r="B390" s="46" t="s">
        <v>1002</v>
      </c>
      <c r="C390" s="46" t="str">
        <f t="shared" si="2"/>
        <v>2011</v>
      </c>
      <c r="D390" s="47" t="s">
        <v>921</v>
      </c>
      <c r="E390" s="47" t="s">
        <v>14</v>
      </c>
      <c r="F390" s="48" t="s">
        <v>1341</v>
      </c>
      <c r="G390" s="48" t="s">
        <v>1342</v>
      </c>
      <c r="H390" s="46" t="s">
        <v>17</v>
      </c>
      <c r="I390" s="48" t="s">
        <v>1343</v>
      </c>
      <c r="J390" s="49">
        <v>42212.0</v>
      </c>
      <c r="K390" s="46" t="s">
        <v>1263</v>
      </c>
      <c r="L390" s="48" t="s">
        <v>1344</v>
      </c>
      <c r="M390" s="46" t="s">
        <v>196</v>
      </c>
    </row>
    <row r="391" ht="15.75" hidden="1" customHeight="1">
      <c r="A391" s="16"/>
      <c r="B391" s="46" t="s">
        <v>1002</v>
      </c>
      <c r="C391" s="46" t="str">
        <f t="shared" si="2"/>
        <v>2011</v>
      </c>
      <c r="D391" s="47" t="s">
        <v>921</v>
      </c>
      <c r="E391" s="47" t="s">
        <v>14</v>
      </c>
      <c r="F391" s="48" t="s">
        <v>1345</v>
      </c>
      <c r="G391" s="48" t="s">
        <v>1346</v>
      </c>
      <c r="H391" s="46" t="s">
        <v>17</v>
      </c>
      <c r="I391" s="48" t="s">
        <v>1347</v>
      </c>
      <c r="J391" s="49">
        <v>42212.0</v>
      </c>
      <c r="K391" s="46" t="s">
        <v>1263</v>
      </c>
      <c r="L391" s="48" t="s">
        <v>1344</v>
      </c>
      <c r="M391" s="46" t="s">
        <v>196</v>
      </c>
    </row>
    <row r="392" ht="15.75" hidden="1" customHeight="1">
      <c r="A392" s="16"/>
      <c r="B392" s="46" t="s">
        <v>1002</v>
      </c>
      <c r="C392" s="46" t="str">
        <f t="shared" si="2"/>
        <v>2011</v>
      </c>
      <c r="D392" s="47" t="s">
        <v>921</v>
      </c>
      <c r="E392" s="47" t="s">
        <v>14</v>
      </c>
      <c r="F392" s="48" t="s">
        <v>1348</v>
      </c>
      <c r="G392" s="48" t="s">
        <v>1349</v>
      </c>
      <c r="H392" s="46" t="s">
        <v>17</v>
      </c>
      <c r="I392" s="48" t="s">
        <v>1350</v>
      </c>
      <c r="J392" s="49">
        <v>42212.0</v>
      </c>
      <c r="K392" s="46" t="s">
        <v>1263</v>
      </c>
      <c r="L392" s="48" t="s">
        <v>1344</v>
      </c>
      <c r="M392" s="46" t="s">
        <v>196</v>
      </c>
    </row>
    <row r="393" ht="15.75" hidden="1" customHeight="1">
      <c r="A393" s="16"/>
      <c r="B393" s="46" t="s">
        <v>1002</v>
      </c>
      <c r="C393" s="46" t="str">
        <f t="shared" si="2"/>
        <v>2011</v>
      </c>
      <c r="D393" s="47" t="s">
        <v>921</v>
      </c>
      <c r="E393" s="47" t="s">
        <v>14</v>
      </c>
      <c r="F393" s="48" t="s">
        <v>1351</v>
      </c>
      <c r="G393" s="48" t="s">
        <v>1352</v>
      </c>
      <c r="H393" s="46" t="s">
        <v>17</v>
      </c>
      <c r="I393" s="48" t="s">
        <v>1353</v>
      </c>
      <c r="J393" s="49">
        <v>42212.0</v>
      </c>
      <c r="K393" s="46" t="s">
        <v>1263</v>
      </c>
      <c r="L393" s="48" t="s">
        <v>1344</v>
      </c>
      <c r="M393" s="46" t="s">
        <v>196</v>
      </c>
    </row>
    <row r="394" ht="15.75" hidden="1" customHeight="1">
      <c r="A394" s="16"/>
      <c r="B394" s="46" t="s">
        <v>1002</v>
      </c>
      <c r="C394" s="46" t="str">
        <f t="shared" si="2"/>
        <v>2011</v>
      </c>
      <c r="D394" s="47" t="s">
        <v>921</v>
      </c>
      <c r="E394" s="47" t="s">
        <v>14</v>
      </c>
      <c r="F394" s="48" t="s">
        <v>1354</v>
      </c>
      <c r="G394" s="48" t="s">
        <v>1355</v>
      </c>
      <c r="H394" s="46" t="s">
        <v>251</v>
      </c>
      <c r="I394" s="48" t="s">
        <v>122</v>
      </c>
      <c r="J394" s="49" t="s">
        <v>236</v>
      </c>
      <c r="K394" s="46" t="s">
        <v>1263</v>
      </c>
      <c r="L394" s="48" t="s">
        <v>1356</v>
      </c>
      <c r="M394" s="46" t="s">
        <v>196</v>
      </c>
    </row>
    <row r="395" ht="15.75" hidden="1" customHeight="1">
      <c r="A395" s="16"/>
      <c r="B395" s="46" t="s">
        <v>1002</v>
      </c>
      <c r="C395" s="46" t="str">
        <f t="shared" si="2"/>
        <v>2011</v>
      </c>
      <c r="D395" s="47" t="s">
        <v>921</v>
      </c>
      <c r="E395" s="47" t="s">
        <v>14</v>
      </c>
      <c r="F395" s="48" t="s">
        <v>1357</v>
      </c>
      <c r="G395" s="48" t="s">
        <v>1358</v>
      </c>
      <c r="H395" s="46" t="s">
        <v>251</v>
      </c>
      <c r="I395" s="48" t="s">
        <v>1359</v>
      </c>
      <c r="J395" s="49"/>
      <c r="K395" s="46" t="s">
        <v>1336</v>
      </c>
      <c r="L395" s="48" t="s">
        <v>1360</v>
      </c>
      <c r="M395" s="46" t="s">
        <v>196</v>
      </c>
    </row>
    <row r="396" ht="15.75" hidden="1" customHeight="1">
      <c r="A396" s="16"/>
      <c r="B396" s="46" t="s">
        <v>1002</v>
      </c>
      <c r="C396" s="46" t="str">
        <f t="shared" si="2"/>
        <v>2011</v>
      </c>
      <c r="D396" s="47" t="s">
        <v>921</v>
      </c>
      <c r="E396" s="47" t="s">
        <v>14</v>
      </c>
      <c r="F396" s="48" t="s">
        <v>1361</v>
      </c>
      <c r="G396" s="48" t="s">
        <v>1362</v>
      </c>
      <c r="H396" s="46" t="s">
        <v>1092</v>
      </c>
      <c r="I396" s="48" t="s">
        <v>122</v>
      </c>
      <c r="J396" s="49" t="s">
        <v>236</v>
      </c>
      <c r="K396" s="46" t="s">
        <v>1263</v>
      </c>
      <c r="L396" s="48" t="s">
        <v>1363</v>
      </c>
      <c r="M396" s="46" t="s">
        <v>196</v>
      </c>
    </row>
    <row r="397" ht="15.75" hidden="1" customHeight="1">
      <c r="A397" s="16"/>
      <c r="B397" s="46" t="s">
        <v>1002</v>
      </c>
      <c r="C397" s="46" t="str">
        <f t="shared" si="2"/>
        <v>2011</v>
      </c>
      <c r="D397" s="47" t="s">
        <v>1302</v>
      </c>
      <c r="E397" s="47" t="s">
        <v>14</v>
      </c>
      <c r="F397" s="48" t="s">
        <v>1364</v>
      </c>
      <c r="G397" s="48" t="s">
        <v>1365</v>
      </c>
      <c r="H397" s="46" t="s">
        <v>17</v>
      </c>
      <c r="I397" s="48" t="s">
        <v>1347</v>
      </c>
      <c r="J397" s="49">
        <v>42212.0</v>
      </c>
      <c r="K397" s="46" t="s">
        <v>1263</v>
      </c>
      <c r="L397" s="48" t="s">
        <v>1344</v>
      </c>
      <c r="M397" s="46" t="s">
        <v>196</v>
      </c>
    </row>
    <row r="398" ht="15.75" hidden="1" customHeight="1">
      <c r="A398" s="16"/>
      <c r="B398" s="46" t="s">
        <v>1002</v>
      </c>
      <c r="C398" s="46" t="str">
        <f t="shared" si="2"/>
        <v>2011</v>
      </c>
      <c r="D398" s="47" t="s">
        <v>1366</v>
      </c>
      <c r="E398" s="47" t="s">
        <v>14</v>
      </c>
      <c r="F398" s="48" t="s">
        <v>1367</v>
      </c>
      <c r="G398" s="48" t="s">
        <v>1368</v>
      </c>
      <c r="H398" s="46" t="s">
        <v>1369</v>
      </c>
      <c r="I398" s="48"/>
      <c r="J398" s="49"/>
      <c r="K398" s="46" t="s">
        <v>1263</v>
      </c>
      <c r="L398" s="48" t="s">
        <v>1344</v>
      </c>
      <c r="M398" s="46" t="s">
        <v>196</v>
      </c>
    </row>
    <row r="399" ht="15.75" hidden="1" customHeight="1">
      <c r="A399" s="16"/>
      <c r="B399" s="46" t="s">
        <v>1002</v>
      </c>
      <c r="C399" s="46" t="str">
        <f t="shared" si="2"/>
        <v>2011</v>
      </c>
      <c r="D399" s="47" t="s">
        <v>1302</v>
      </c>
      <c r="E399" s="47" t="s">
        <v>14</v>
      </c>
      <c r="F399" s="48" t="s">
        <v>1370</v>
      </c>
      <c r="G399" s="48" t="s">
        <v>1371</v>
      </c>
      <c r="H399" s="46" t="s">
        <v>251</v>
      </c>
      <c r="I399" s="48" t="s">
        <v>122</v>
      </c>
      <c r="J399" s="49" t="s">
        <v>236</v>
      </c>
      <c r="K399" s="46" t="s">
        <v>1263</v>
      </c>
      <c r="L399" s="48" t="s">
        <v>1356</v>
      </c>
      <c r="M399" s="46" t="s">
        <v>196</v>
      </c>
    </row>
    <row r="400" ht="15.75" hidden="1" customHeight="1">
      <c r="A400" s="16"/>
      <c r="B400" s="46" t="s">
        <v>1002</v>
      </c>
      <c r="C400" s="46" t="str">
        <f t="shared" si="2"/>
        <v>2011</v>
      </c>
      <c r="D400" s="47" t="s">
        <v>1302</v>
      </c>
      <c r="E400" s="47" t="s">
        <v>14</v>
      </c>
      <c r="F400" s="48" t="s">
        <v>1372</v>
      </c>
      <c r="G400" s="48" t="s">
        <v>1358</v>
      </c>
      <c r="H400" s="46" t="s">
        <v>251</v>
      </c>
      <c r="I400" s="48" t="s">
        <v>1373</v>
      </c>
      <c r="J400" s="49"/>
      <c r="K400" s="46" t="s">
        <v>1336</v>
      </c>
      <c r="L400" s="48" t="s">
        <v>1374</v>
      </c>
      <c r="M400" s="46" t="s">
        <v>196</v>
      </c>
    </row>
    <row r="401" ht="15.75" hidden="1" customHeight="1">
      <c r="A401" s="16"/>
      <c r="B401" s="46" t="s">
        <v>1002</v>
      </c>
      <c r="C401" s="46" t="str">
        <f t="shared" si="2"/>
        <v>2011</v>
      </c>
      <c r="D401" s="47" t="s">
        <v>1302</v>
      </c>
      <c r="E401" s="47" t="s">
        <v>14</v>
      </c>
      <c r="F401" s="48" t="s">
        <v>1375</v>
      </c>
      <c r="G401" s="48" t="s">
        <v>1376</v>
      </c>
      <c r="H401" s="46" t="s">
        <v>251</v>
      </c>
      <c r="I401" s="48" t="s">
        <v>1377</v>
      </c>
      <c r="J401" s="49"/>
      <c r="K401" s="46" t="s">
        <v>1336</v>
      </c>
      <c r="L401" s="48" t="s">
        <v>1378</v>
      </c>
      <c r="M401" s="46" t="s">
        <v>196</v>
      </c>
    </row>
    <row r="402" ht="15.75" hidden="1" customHeight="1">
      <c r="A402" s="16"/>
      <c r="B402" s="46" t="s">
        <v>1002</v>
      </c>
      <c r="C402" s="46" t="str">
        <f t="shared" si="2"/>
        <v>2011</v>
      </c>
      <c r="D402" s="47" t="s">
        <v>1302</v>
      </c>
      <c r="E402" s="47" t="s">
        <v>22</v>
      </c>
      <c r="F402" s="48" t="s">
        <v>1375</v>
      </c>
      <c r="G402" s="48" t="s">
        <v>1379</v>
      </c>
      <c r="H402" s="46" t="s">
        <v>251</v>
      </c>
      <c r="I402" s="48" t="s">
        <v>1380</v>
      </c>
      <c r="J402" s="49"/>
      <c r="K402" s="46" t="s">
        <v>1336</v>
      </c>
      <c r="L402" s="48" t="s">
        <v>1381</v>
      </c>
      <c r="M402" s="46" t="s">
        <v>196</v>
      </c>
    </row>
    <row r="403" ht="15.75" hidden="1" customHeight="1">
      <c r="A403" s="16"/>
      <c r="B403" s="46" t="s">
        <v>1002</v>
      </c>
      <c r="C403" s="46" t="str">
        <f t="shared" si="2"/>
        <v>2011</v>
      </c>
      <c r="D403" s="47" t="s">
        <v>1302</v>
      </c>
      <c r="E403" s="47" t="s">
        <v>14</v>
      </c>
      <c r="F403" s="48" t="s">
        <v>1382</v>
      </c>
      <c r="G403" s="48" t="s">
        <v>1362</v>
      </c>
      <c r="H403" s="46" t="s">
        <v>1092</v>
      </c>
      <c r="I403" s="48" t="s">
        <v>122</v>
      </c>
      <c r="J403" s="49" t="s">
        <v>236</v>
      </c>
      <c r="K403" s="46" t="s">
        <v>1263</v>
      </c>
      <c r="L403" s="48" t="s">
        <v>1363</v>
      </c>
      <c r="M403" s="46" t="s">
        <v>196</v>
      </c>
    </row>
    <row r="404" ht="15.75" hidden="1" customHeight="1">
      <c r="A404" s="16"/>
      <c r="B404" s="46" t="s">
        <v>188</v>
      </c>
      <c r="C404" s="46" t="str">
        <f t="shared" si="2"/>
        <v>2011</v>
      </c>
      <c r="D404" s="47" t="s">
        <v>1383</v>
      </c>
      <c r="E404" s="47" t="s">
        <v>14</v>
      </c>
      <c r="F404" s="48" t="s">
        <v>1384</v>
      </c>
      <c r="G404" s="48" t="s">
        <v>1385</v>
      </c>
      <c r="H404" s="46" t="s">
        <v>1386</v>
      </c>
      <c r="I404" s="48" t="s">
        <v>1387</v>
      </c>
      <c r="J404" s="49">
        <v>41490.0</v>
      </c>
      <c r="K404" s="46" t="s">
        <v>1388</v>
      </c>
      <c r="L404" s="48" t="s">
        <v>1389</v>
      </c>
      <c r="M404" s="46" t="s">
        <v>1020</v>
      </c>
    </row>
    <row r="405" ht="15.75" hidden="1" customHeight="1">
      <c r="A405" s="16"/>
      <c r="B405" s="46" t="s">
        <v>188</v>
      </c>
      <c r="C405" s="46" t="str">
        <f t="shared" si="2"/>
        <v>2011</v>
      </c>
      <c r="D405" s="47" t="s">
        <v>1390</v>
      </c>
      <c r="E405" s="47" t="s">
        <v>22</v>
      </c>
      <c r="F405" s="48" t="s">
        <v>1391</v>
      </c>
      <c r="G405" s="48" t="s">
        <v>1392</v>
      </c>
      <c r="H405" s="46" t="s">
        <v>1386</v>
      </c>
      <c r="I405" s="48" t="s">
        <v>1387</v>
      </c>
      <c r="J405" s="49">
        <v>41490.0</v>
      </c>
      <c r="K405" s="46" t="s">
        <v>1388</v>
      </c>
      <c r="L405" s="48" t="s">
        <v>1389</v>
      </c>
      <c r="M405" s="46" t="s">
        <v>1020</v>
      </c>
    </row>
    <row r="406" ht="15.75" hidden="1" customHeight="1">
      <c r="A406" s="16"/>
      <c r="B406" s="46" t="s">
        <v>188</v>
      </c>
      <c r="C406" s="46" t="str">
        <f t="shared" si="2"/>
        <v>2011</v>
      </c>
      <c r="D406" s="47" t="s">
        <v>1393</v>
      </c>
      <c r="E406" s="47" t="s">
        <v>32</v>
      </c>
      <c r="F406" s="48" t="s">
        <v>1394</v>
      </c>
      <c r="G406" s="48" t="s">
        <v>1395</v>
      </c>
      <c r="H406" s="46" t="s">
        <v>1386</v>
      </c>
      <c r="I406" s="48" t="s">
        <v>1387</v>
      </c>
      <c r="J406" s="49">
        <v>41490.0</v>
      </c>
      <c r="K406" s="46" t="s">
        <v>1388</v>
      </c>
      <c r="L406" s="48" t="s">
        <v>1389</v>
      </c>
      <c r="M406" s="46" t="s">
        <v>1020</v>
      </c>
    </row>
    <row r="407" ht="15.75" hidden="1" customHeight="1">
      <c r="A407" s="16"/>
      <c r="B407" s="46" t="s">
        <v>188</v>
      </c>
      <c r="C407" s="46" t="str">
        <f t="shared" si="2"/>
        <v>2011</v>
      </c>
      <c r="D407" s="47" t="s">
        <v>1310</v>
      </c>
      <c r="E407" s="47" t="s">
        <v>1396</v>
      </c>
      <c r="F407" s="48" t="s">
        <v>1397</v>
      </c>
      <c r="G407" s="48" t="s">
        <v>1398</v>
      </c>
      <c r="H407" s="46" t="s">
        <v>1386</v>
      </c>
      <c r="I407" s="48" t="s">
        <v>1387</v>
      </c>
      <c r="J407" s="49">
        <v>41490.0</v>
      </c>
      <c r="K407" s="46" t="s">
        <v>1388</v>
      </c>
      <c r="L407" s="48" t="s">
        <v>1389</v>
      </c>
      <c r="M407" s="46" t="s">
        <v>1020</v>
      </c>
    </row>
    <row r="408" ht="15.75" hidden="1" customHeight="1">
      <c r="A408" s="16"/>
      <c r="B408" s="46" t="s">
        <v>188</v>
      </c>
      <c r="C408" s="46" t="str">
        <f t="shared" si="2"/>
        <v>2011</v>
      </c>
      <c r="D408" s="47" t="s">
        <v>1310</v>
      </c>
      <c r="E408" s="47" t="s">
        <v>1399</v>
      </c>
      <c r="F408" s="48" t="s">
        <v>1397</v>
      </c>
      <c r="G408" s="48" t="s">
        <v>1400</v>
      </c>
      <c r="H408" s="46" t="s">
        <v>1401</v>
      </c>
      <c r="I408" s="48" t="s">
        <v>1402</v>
      </c>
      <c r="J408" s="49">
        <v>41490.0</v>
      </c>
      <c r="K408" s="46" t="s">
        <v>1388</v>
      </c>
      <c r="L408" s="48" t="s">
        <v>1403</v>
      </c>
      <c r="M408" s="46" t="s">
        <v>196</v>
      </c>
    </row>
    <row r="409" ht="15.75" hidden="1" customHeight="1">
      <c r="A409" s="16"/>
      <c r="B409" s="46" t="s">
        <v>188</v>
      </c>
      <c r="C409" s="46" t="str">
        <f t="shared" si="2"/>
        <v>2011</v>
      </c>
      <c r="D409" s="47" t="s">
        <v>1404</v>
      </c>
      <c r="E409" s="47" t="s">
        <v>1405</v>
      </c>
      <c r="F409" s="48" t="s">
        <v>1406</v>
      </c>
      <c r="G409" s="48" t="s">
        <v>1407</v>
      </c>
      <c r="H409" s="46" t="s">
        <v>463</v>
      </c>
      <c r="I409" s="48" t="s">
        <v>1408</v>
      </c>
      <c r="J409" s="49">
        <v>41490.0</v>
      </c>
      <c r="K409" s="46" t="s">
        <v>1388</v>
      </c>
      <c r="L409" s="48" t="s">
        <v>1409</v>
      </c>
      <c r="M409" s="46" t="s">
        <v>1020</v>
      </c>
    </row>
    <row r="410" ht="15.75" hidden="1" customHeight="1">
      <c r="A410" s="16"/>
      <c r="B410" s="46" t="s">
        <v>188</v>
      </c>
      <c r="C410" s="46" t="str">
        <f t="shared" si="2"/>
        <v>2011</v>
      </c>
      <c r="D410" s="47" t="s">
        <v>1404</v>
      </c>
      <c r="E410" s="47" t="s">
        <v>1410</v>
      </c>
      <c r="F410" s="48" t="s">
        <v>1406</v>
      </c>
      <c r="G410" s="48" t="s">
        <v>1411</v>
      </c>
      <c r="H410" s="46" t="s">
        <v>1386</v>
      </c>
      <c r="I410" s="48" t="s">
        <v>1387</v>
      </c>
      <c r="J410" s="49">
        <v>41490.0</v>
      </c>
      <c r="K410" s="46" t="s">
        <v>1388</v>
      </c>
      <c r="L410" s="48" t="s">
        <v>1389</v>
      </c>
      <c r="M410" s="46" t="s">
        <v>1020</v>
      </c>
    </row>
    <row r="411" ht="15.75" hidden="1" customHeight="1">
      <c r="A411" s="16"/>
      <c r="B411" s="46" t="s">
        <v>188</v>
      </c>
      <c r="C411" s="46" t="str">
        <f t="shared" si="2"/>
        <v>2011</v>
      </c>
      <c r="D411" s="47" t="s">
        <v>189</v>
      </c>
      <c r="E411" s="47" t="s">
        <v>1412</v>
      </c>
      <c r="F411" s="48" t="s">
        <v>191</v>
      </c>
      <c r="G411" s="48" t="s">
        <v>1413</v>
      </c>
      <c r="H411" s="46" t="s">
        <v>1414</v>
      </c>
      <c r="I411" s="48" t="s">
        <v>1415</v>
      </c>
      <c r="J411" s="49">
        <v>42212.0</v>
      </c>
      <c r="K411" s="46" t="s">
        <v>1416</v>
      </c>
      <c r="L411" s="48" t="s">
        <v>1417</v>
      </c>
      <c r="M411" s="46" t="s">
        <v>1020</v>
      </c>
    </row>
    <row r="412" ht="15.75" hidden="1" customHeight="1">
      <c r="A412" s="16"/>
      <c r="B412" s="46" t="s">
        <v>188</v>
      </c>
      <c r="C412" s="46" t="str">
        <f t="shared" si="2"/>
        <v>2011</v>
      </c>
      <c r="D412" s="47" t="s">
        <v>1418</v>
      </c>
      <c r="E412" s="47" t="s">
        <v>1418</v>
      </c>
      <c r="F412" s="48" t="s">
        <v>1419</v>
      </c>
      <c r="G412" s="48" t="s">
        <v>1420</v>
      </c>
      <c r="H412" s="46" t="s">
        <v>1414</v>
      </c>
      <c r="I412" s="48" t="s">
        <v>1415</v>
      </c>
      <c r="J412" s="49">
        <v>42212.0</v>
      </c>
      <c r="K412" s="46" t="s">
        <v>1416</v>
      </c>
      <c r="L412" s="48" t="s">
        <v>1417</v>
      </c>
      <c r="M412" s="46" t="s">
        <v>1020</v>
      </c>
    </row>
    <row r="413" ht="15.75" hidden="1" customHeight="1">
      <c r="A413" s="16"/>
      <c r="B413" s="46" t="s">
        <v>188</v>
      </c>
      <c r="C413" s="46" t="str">
        <f t="shared" si="2"/>
        <v>2011</v>
      </c>
      <c r="D413" s="47" t="s">
        <v>951</v>
      </c>
      <c r="E413" s="47" t="s">
        <v>1421</v>
      </c>
      <c r="F413" s="48" t="s">
        <v>953</v>
      </c>
      <c r="G413" s="48" t="s">
        <v>1422</v>
      </c>
      <c r="H413" s="46" t="s">
        <v>1245</v>
      </c>
      <c r="I413" s="48" t="s">
        <v>1423</v>
      </c>
      <c r="J413" s="49">
        <v>43003.0</v>
      </c>
      <c r="K413" s="46" t="s">
        <v>1424</v>
      </c>
      <c r="L413" s="48" t="s">
        <v>1425</v>
      </c>
      <c r="M413" s="46" t="s">
        <v>196</v>
      </c>
    </row>
    <row r="414" ht="15.75" hidden="1" customHeight="1">
      <c r="A414" s="16"/>
      <c r="B414" s="46" t="s">
        <v>188</v>
      </c>
      <c r="C414" s="46" t="str">
        <f t="shared" si="2"/>
        <v>2011</v>
      </c>
      <c r="D414" s="47" t="s">
        <v>1426</v>
      </c>
      <c r="E414" s="47" t="s">
        <v>1426</v>
      </c>
      <c r="F414" s="48" t="s">
        <v>1427</v>
      </c>
      <c r="G414" s="48" t="s">
        <v>1428</v>
      </c>
      <c r="H414" s="46" t="s">
        <v>1414</v>
      </c>
      <c r="I414" s="48" t="s">
        <v>1415</v>
      </c>
      <c r="J414" s="49">
        <v>42212.0</v>
      </c>
      <c r="K414" s="46" t="s">
        <v>1424</v>
      </c>
      <c r="L414" s="48" t="s">
        <v>1417</v>
      </c>
      <c r="M414" s="46" t="s">
        <v>1020</v>
      </c>
    </row>
    <row r="415" ht="15.75" hidden="1" customHeight="1">
      <c r="A415" s="16"/>
      <c r="B415" s="46" t="s">
        <v>188</v>
      </c>
      <c r="C415" s="46" t="str">
        <f t="shared" si="2"/>
        <v>2011</v>
      </c>
      <c r="D415" s="47" t="s">
        <v>97</v>
      </c>
      <c r="E415" s="47" t="s">
        <v>1429</v>
      </c>
      <c r="F415" s="48" t="s">
        <v>1430</v>
      </c>
      <c r="G415" s="48" t="s">
        <v>1431</v>
      </c>
      <c r="H415" s="46" t="s">
        <v>463</v>
      </c>
      <c r="I415" s="48" t="s">
        <v>1432</v>
      </c>
      <c r="J415" s="49">
        <v>41459.0</v>
      </c>
      <c r="K415" s="46" t="s">
        <v>1388</v>
      </c>
      <c r="L415" s="48" t="s">
        <v>1433</v>
      </c>
      <c r="M415" s="46" t="s">
        <v>196</v>
      </c>
    </row>
    <row r="416" ht="15.75" hidden="1" customHeight="1">
      <c r="A416" s="16"/>
      <c r="B416" s="46" t="s">
        <v>188</v>
      </c>
      <c r="C416" s="46" t="str">
        <f t="shared" si="2"/>
        <v>2011</v>
      </c>
      <c r="D416" s="47" t="s">
        <v>97</v>
      </c>
      <c r="E416" s="47" t="s">
        <v>1434</v>
      </c>
      <c r="F416" s="48" t="s">
        <v>1430</v>
      </c>
      <c r="G416" s="48" t="s">
        <v>1435</v>
      </c>
      <c r="H416" s="46" t="s">
        <v>1386</v>
      </c>
      <c r="I416" s="48" t="s">
        <v>1387</v>
      </c>
      <c r="J416" s="49" t="s">
        <v>1387</v>
      </c>
      <c r="K416" s="46" t="s">
        <v>1388</v>
      </c>
      <c r="L416" s="48" t="s">
        <v>1389</v>
      </c>
      <c r="M416" s="46" t="s">
        <v>1020</v>
      </c>
    </row>
    <row r="417" ht="15.75" hidden="1" customHeight="1">
      <c r="A417" s="16"/>
      <c r="B417" s="46" t="s">
        <v>188</v>
      </c>
      <c r="C417" s="46" t="str">
        <f t="shared" si="2"/>
        <v>2011</v>
      </c>
      <c r="D417" s="47" t="s">
        <v>102</v>
      </c>
      <c r="E417" s="47" t="s">
        <v>1436</v>
      </c>
      <c r="F417" s="48" t="s">
        <v>1437</v>
      </c>
      <c r="G417" s="48" t="s">
        <v>1438</v>
      </c>
      <c r="H417" s="46" t="s">
        <v>463</v>
      </c>
      <c r="I417" s="48" t="s">
        <v>1439</v>
      </c>
      <c r="J417" s="49">
        <v>41490.0</v>
      </c>
      <c r="K417" s="46" t="s">
        <v>1388</v>
      </c>
      <c r="L417" s="48" t="s">
        <v>1433</v>
      </c>
      <c r="M417" s="46" t="s">
        <v>196</v>
      </c>
    </row>
    <row r="418" ht="15.75" hidden="1" customHeight="1">
      <c r="A418" s="16"/>
      <c r="B418" s="46" t="s">
        <v>188</v>
      </c>
      <c r="C418" s="46" t="str">
        <f t="shared" si="2"/>
        <v>2011</v>
      </c>
      <c r="D418" s="47" t="s">
        <v>102</v>
      </c>
      <c r="E418" s="47" t="s">
        <v>1440</v>
      </c>
      <c r="F418" s="48" t="s">
        <v>1437</v>
      </c>
      <c r="G418" s="48" t="s">
        <v>1441</v>
      </c>
      <c r="H418" s="46" t="s">
        <v>1202</v>
      </c>
      <c r="I418" s="48" t="s">
        <v>1442</v>
      </c>
      <c r="J418" s="49">
        <v>41496.0</v>
      </c>
      <c r="K418" s="46" t="s">
        <v>1388</v>
      </c>
      <c r="L418" s="48" t="s">
        <v>1443</v>
      </c>
      <c r="M418" s="46" t="s">
        <v>196</v>
      </c>
    </row>
    <row r="419" ht="15.75" hidden="1" customHeight="1">
      <c r="A419" s="16"/>
      <c r="B419" s="46" t="s">
        <v>668</v>
      </c>
      <c r="C419" s="46" t="str">
        <f t="shared" si="2"/>
        <v>2012</v>
      </c>
      <c r="D419" s="47" t="s">
        <v>60</v>
      </c>
      <c r="E419" s="47" t="s">
        <v>14</v>
      </c>
      <c r="F419" s="48" t="s">
        <v>1444</v>
      </c>
      <c r="G419" s="48" t="s">
        <v>1445</v>
      </c>
      <c r="H419" s="46" t="s">
        <v>671</v>
      </c>
      <c r="I419" s="48" t="s">
        <v>1446</v>
      </c>
      <c r="J419" s="49">
        <v>42223.0</v>
      </c>
      <c r="K419" s="46" t="s">
        <v>1447</v>
      </c>
      <c r="L419" s="48" t="s">
        <v>1448</v>
      </c>
      <c r="M419" s="46" t="s">
        <v>196</v>
      </c>
    </row>
    <row r="420" ht="15.75" hidden="1" customHeight="1">
      <c r="A420" s="16"/>
      <c r="B420" s="46" t="s">
        <v>668</v>
      </c>
      <c r="C420" s="46" t="str">
        <f t="shared" si="2"/>
        <v>2012</v>
      </c>
      <c r="D420" s="47" t="s">
        <v>85</v>
      </c>
      <c r="E420" s="47" t="s">
        <v>14</v>
      </c>
      <c r="F420" s="48" t="s">
        <v>1449</v>
      </c>
      <c r="G420" s="48" t="s">
        <v>1450</v>
      </c>
      <c r="H420" s="46" t="s">
        <v>671</v>
      </c>
      <c r="I420" s="48" t="s">
        <v>1451</v>
      </c>
      <c r="J420" s="49">
        <v>41495.0</v>
      </c>
      <c r="K420" s="52" t="s">
        <v>1447</v>
      </c>
      <c r="L420" s="48" t="s">
        <v>1452</v>
      </c>
      <c r="M420" s="46" t="s">
        <v>196</v>
      </c>
    </row>
    <row r="421" ht="15.75" hidden="1" customHeight="1">
      <c r="A421" s="16"/>
      <c r="B421" s="46" t="s">
        <v>668</v>
      </c>
      <c r="C421" s="46" t="str">
        <f t="shared" si="2"/>
        <v>2012</v>
      </c>
      <c r="D421" s="47" t="s">
        <v>97</v>
      </c>
      <c r="E421" s="47" t="s">
        <v>32</v>
      </c>
      <c r="F421" s="48" t="s">
        <v>688</v>
      </c>
      <c r="G421" s="48" t="s">
        <v>1453</v>
      </c>
      <c r="H421" s="46" t="s">
        <v>671</v>
      </c>
      <c r="I421" s="48" t="s">
        <v>1454</v>
      </c>
      <c r="J421" s="49">
        <v>41495.0</v>
      </c>
      <c r="K421" s="46" t="s">
        <v>1455</v>
      </c>
      <c r="L421" s="48" t="s">
        <v>1433</v>
      </c>
      <c r="M421" s="46" t="s">
        <v>196</v>
      </c>
    </row>
    <row r="422" ht="15.75" hidden="1" customHeight="1">
      <c r="A422" s="16"/>
      <c r="B422" s="46" t="s">
        <v>668</v>
      </c>
      <c r="C422" s="46" t="str">
        <f t="shared" si="2"/>
        <v>2012</v>
      </c>
      <c r="D422" s="47" t="s">
        <v>102</v>
      </c>
      <c r="E422" s="47" t="s">
        <v>14</v>
      </c>
      <c r="F422" s="48" t="s">
        <v>1456</v>
      </c>
      <c r="G422" s="48" t="s">
        <v>1457</v>
      </c>
      <c r="H422" s="46" t="s">
        <v>671</v>
      </c>
      <c r="I422" s="48" t="s">
        <v>1458</v>
      </c>
      <c r="J422" s="49">
        <v>42223.0</v>
      </c>
      <c r="K422" s="46" t="s">
        <v>1447</v>
      </c>
      <c r="L422" s="48" t="s">
        <v>1459</v>
      </c>
      <c r="M422" s="46" t="s">
        <v>196</v>
      </c>
    </row>
    <row r="423" ht="15.75" hidden="1" customHeight="1">
      <c r="A423" s="16"/>
      <c r="B423" s="46" t="s">
        <v>668</v>
      </c>
      <c r="C423" s="46" t="str">
        <f t="shared" si="2"/>
        <v>2012</v>
      </c>
      <c r="D423" s="47" t="s">
        <v>107</v>
      </c>
      <c r="E423" s="47" t="s">
        <v>22</v>
      </c>
      <c r="F423" s="48" t="s">
        <v>694</v>
      </c>
      <c r="G423" s="48" t="s">
        <v>1460</v>
      </c>
      <c r="H423" s="46" t="s">
        <v>251</v>
      </c>
      <c r="I423" s="48" t="s">
        <v>1461</v>
      </c>
      <c r="J423" s="49">
        <v>41495.0</v>
      </c>
      <c r="K423" s="46" t="s">
        <v>1447</v>
      </c>
      <c r="L423" s="48" t="s">
        <v>1462</v>
      </c>
      <c r="M423" s="46" t="s">
        <v>196</v>
      </c>
    </row>
    <row r="424" ht="15.75" hidden="1" customHeight="1">
      <c r="A424" s="16"/>
      <c r="B424" s="46" t="s">
        <v>696</v>
      </c>
      <c r="C424" s="46" t="str">
        <f t="shared" si="2"/>
        <v>2012</v>
      </c>
      <c r="D424" s="47" t="s">
        <v>14</v>
      </c>
      <c r="E424" s="47" t="s">
        <v>14</v>
      </c>
      <c r="F424" s="48" t="s">
        <v>1463</v>
      </c>
      <c r="G424" s="48" t="s">
        <v>1464</v>
      </c>
      <c r="H424" s="46" t="s">
        <v>251</v>
      </c>
      <c r="I424" s="48" t="s">
        <v>1465</v>
      </c>
      <c r="J424" s="49">
        <v>42802.0</v>
      </c>
      <c r="K424" s="46" t="s">
        <v>1466</v>
      </c>
      <c r="L424" s="48" t="s">
        <v>1467</v>
      </c>
      <c r="M424" s="46" t="s">
        <v>196</v>
      </c>
    </row>
    <row r="425" ht="15.75" hidden="1" customHeight="1">
      <c r="A425" s="16"/>
      <c r="B425" s="46" t="s">
        <v>696</v>
      </c>
      <c r="C425" s="46" t="str">
        <f t="shared" si="2"/>
        <v>2012</v>
      </c>
      <c r="D425" s="47" t="s">
        <v>14</v>
      </c>
      <c r="E425" s="47" t="s">
        <v>22</v>
      </c>
      <c r="F425" s="48" t="s">
        <v>1463</v>
      </c>
      <c r="G425" s="48" t="s">
        <v>1468</v>
      </c>
      <c r="H425" s="46" t="s">
        <v>251</v>
      </c>
      <c r="I425" s="48" t="s">
        <v>1469</v>
      </c>
      <c r="J425" s="49">
        <v>42802.0</v>
      </c>
      <c r="K425" s="46" t="s">
        <v>1466</v>
      </c>
      <c r="L425" s="48" t="s">
        <v>1470</v>
      </c>
      <c r="M425" s="46" t="s">
        <v>196</v>
      </c>
    </row>
    <row r="426" ht="15.75" hidden="1" customHeight="1">
      <c r="A426" s="16"/>
      <c r="B426" s="46" t="s">
        <v>696</v>
      </c>
      <c r="C426" s="46" t="str">
        <f t="shared" si="2"/>
        <v>2012</v>
      </c>
      <c r="D426" s="47" t="s">
        <v>14</v>
      </c>
      <c r="E426" s="47" t="s">
        <v>32</v>
      </c>
      <c r="F426" s="48" t="s">
        <v>1463</v>
      </c>
      <c r="G426" s="48" t="s">
        <v>1471</v>
      </c>
      <c r="H426" s="46" t="s">
        <v>251</v>
      </c>
      <c r="I426" s="48" t="s">
        <v>1465</v>
      </c>
      <c r="J426" s="49">
        <v>42802.0</v>
      </c>
      <c r="K426" s="46" t="s">
        <v>1466</v>
      </c>
      <c r="L426" s="48" t="s">
        <v>1467</v>
      </c>
      <c r="M426" s="46" t="s">
        <v>196</v>
      </c>
    </row>
    <row r="427" ht="15.75" hidden="1" customHeight="1">
      <c r="A427" s="16"/>
      <c r="B427" s="46" t="s">
        <v>696</v>
      </c>
      <c r="C427" s="46" t="str">
        <f t="shared" si="2"/>
        <v>2012</v>
      </c>
      <c r="D427" s="47" t="s">
        <v>22</v>
      </c>
      <c r="E427" s="47" t="s">
        <v>14</v>
      </c>
      <c r="F427" s="48" t="s">
        <v>1472</v>
      </c>
      <c r="G427" s="48" t="s">
        <v>1473</v>
      </c>
      <c r="H427" s="46" t="s">
        <v>251</v>
      </c>
      <c r="I427" s="48" t="s">
        <v>1465</v>
      </c>
      <c r="J427" s="49">
        <v>42802.0</v>
      </c>
      <c r="K427" s="46" t="s">
        <v>1466</v>
      </c>
      <c r="L427" s="48" t="s">
        <v>1467</v>
      </c>
      <c r="M427" s="46" t="s">
        <v>196</v>
      </c>
    </row>
    <row r="428" ht="15.75" hidden="1" customHeight="1">
      <c r="A428" s="16"/>
      <c r="B428" s="46" t="s">
        <v>696</v>
      </c>
      <c r="C428" s="46" t="str">
        <f t="shared" si="2"/>
        <v>2012</v>
      </c>
      <c r="D428" s="47" t="s">
        <v>22</v>
      </c>
      <c r="E428" s="47" t="s">
        <v>22</v>
      </c>
      <c r="F428" s="48" t="s">
        <v>1472</v>
      </c>
      <c r="G428" s="48" t="s">
        <v>1474</v>
      </c>
      <c r="H428" s="46" t="s">
        <v>251</v>
      </c>
      <c r="I428" s="48" t="s">
        <v>1465</v>
      </c>
      <c r="J428" s="49">
        <v>42802.0</v>
      </c>
      <c r="K428" s="46" t="s">
        <v>1466</v>
      </c>
      <c r="L428" s="48" t="s">
        <v>1467</v>
      </c>
      <c r="M428" s="46" t="s">
        <v>196</v>
      </c>
    </row>
    <row r="429" ht="15.75" hidden="1" customHeight="1">
      <c r="A429" s="16"/>
      <c r="B429" s="46" t="s">
        <v>696</v>
      </c>
      <c r="C429" s="46" t="str">
        <f t="shared" si="2"/>
        <v>2012</v>
      </c>
      <c r="D429" s="47" t="s">
        <v>22</v>
      </c>
      <c r="E429" s="47" t="s">
        <v>32</v>
      </c>
      <c r="F429" s="48" t="s">
        <v>1472</v>
      </c>
      <c r="G429" s="48" t="s">
        <v>1475</v>
      </c>
      <c r="H429" s="46" t="s">
        <v>251</v>
      </c>
      <c r="I429" s="48" t="s">
        <v>1465</v>
      </c>
      <c r="J429" s="49">
        <v>42802.0</v>
      </c>
      <c r="K429" s="46" t="s">
        <v>1466</v>
      </c>
      <c r="L429" s="48" t="s">
        <v>1467</v>
      </c>
      <c r="M429" s="46" t="s">
        <v>196</v>
      </c>
    </row>
    <row r="430" ht="15.75" hidden="1" customHeight="1">
      <c r="A430" s="16"/>
      <c r="B430" s="46" t="s">
        <v>696</v>
      </c>
      <c r="C430" s="46" t="str">
        <f t="shared" si="2"/>
        <v>2012</v>
      </c>
      <c r="D430" s="47" t="s">
        <v>32</v>
      </c>
      <c r="E430" s="47" t="s">
        <v>14</v>
      </c>
      <c r="F430" s="48" t="s">
        <v>697</v>
      </c>
      <c r="G430" s="48" t="s">
        <v>1476</v>
      </c>
      <c r="H430" s="46" t="s">
        <v>251</v>
      </c>
      <c r="I430" s="48" t="s">
        <v>1465</v>
      </c>
      <c r="J430" s="49">
        <v>42802.0</v>
      </c>
      <c r="K430" s="46" t="s">
        <v>1466</v>
      </c>
      <c r="L430" s="48" t="s">
        <v>1467</v>
      </c>
      <c r="M430" s="46" t="s">
        <v>196</v>
      </c>
    </row>
    <row r="431" ht="15.75" hidden="1" customHeight="1">
      <c r="A431" s="16"/>
      <c r="B431" s="46" t="s">
        <v>696</v>
      </c>
      <c r="C431" s="46" t="str">
        <f t="shared" si="2"/>
        <v>2012</v>
      </c>
      <c r="D431" s="47" t="s">
        <v>32</v>
      </c>
      <c r="E431" s="47" t="s">
        <v>22</v>
      </c>
      <c r="F431" s="48" t="s">
        <v>697</v>
      </c>
      <c r="G431" s="48" t="s">
        <v>1477</v>
      </c>
      <c r="H431" s="46" t="s">
        <v>251</v>
      </c>
      <c r="I431" s="48" t="s">
        <v>1465</v>
      </c>
      <c r="J431" s="49">
        <v>42802.0</v>
      </c>
      <c r="K431" s="46" t="s">
        <v>1466</v>
      </c>
      <c r="L431" s="48" t="s">
        <v>1467</v>
      </c>
      <c r="M431" s="46" t="s">
        <v>196</v>
      </c>
    </row>
    <row r="432" ht="15.75" hidden="1" customHeight="1">
      <c r="A432" s="16"/>
      <c r="B432" s="46" t="s">
        <v>696</v>
      </c>
      <c r="C432" s="46" t="str">
        <f t="shared" si="2"/>
        <v>2012</v>
      </c>
      <c r="D432" s="47" t="s">
        <v>60</v>
      </c>
      <c r="E432" s="47" t="s">
        <v>14</v>
      </c>
      <c r="F432" s="48" t="s">
        <v>701</v>
      </c>
      <c r="G432" s="48" t="s">
        <v>1478</v>
      </c>
      <c r="H432" s="46" t="s">
        <v>251</v>
      </c>
      <c r="I432" s="48" t="s">
        <v>1465</v>
      </c>
      <c r="J432" s="49">
        <v>42802.0</v>
      </c>
      <c r="K432" s="46" t="s">
        <v>1466</v>
      </c>
      <c r="L432" s="48" t="s">
        <v>1467</v>
      </c>
      <c r="M432" s="46" t="s">
        <v>196</v>
      </c>
    </row>
    <row r="433" ht="15.75" hidden="1" customHeight="1">
      <c r="A433" s="16"/>
      <c r="B433" s="46" t="s">
        <v>696</v>
      </c>
      <c r="C433" s="46" t="str">
        <f t="shared" si="2"/>
        <v>2012</v>
      </c>
      <c r="D433" s="47" t="s">
        <v>66</v>
      </c>
      <c r="E433" s="47" t="s">
        <v>14</v>
      </c>
      <c r="F433" s="48" t="s">
        <v>1479</v>
      </c>
      <c r="G433" s="48" t="s">
        <v>1480</v>
      </c>
      <c r="H433" s="46" t="s">
        <v>251</v>
      </c>
      <c r="I433" s="48" t="s">
        <v>1465</v>
      </c>
      <c r="J433" s="49">
        <v>42916.0</v>
      </c>
      <c r="K433" s="46" t="s">
        <v>1466</v>
      </c>
      <c r="L433" s="48" t="s">
        <v>1481</v>
      </c>
      <c r="M433" s="46" t="s">
        <v>196</v>
      </c>
    </row>
    <row r="434" ht="15.75" hidden="1" customHeight="1">
      <c r="A434" s="16"/>
      <c r="B434" s="46" t="s">
        <v>696</v>
      </c>
      <c r="C434" s="46" t="str">
        <f t="shared" si="2"/>
        <v>2012</v>
      </c>
      <c r="D434" s="47" t="s">
        <v>71</v>
      </c>
      <c r="E434" s="47" t="s">
        <v>14</v>
      </c>
      <c r="F434" s="48" t="s">
        <v>705</v>
      </c>
      <c r="G434" s="48" t="s">
        <v>1482</v>
      </c>
      <c r="H434" s="46" t="s">
        <v>251</v>
      </c>
      <c r="I434" s="48" t="s">
        <v>1465</v>
      </c>
      <c r="J434" s="49">
        <v>42916.0</v>
      </c>
      <c r="K434" s="46" t="s">
        <v>1466</v>
      </c>
      <c r="L434" s="48" t="s">
        <v>1467</v>
      </c>
      <c r="M434" s="46" t="s">
        <v>196</v>
      </c>
    </row>
    <row r="435" ht="15.75" hidden="1" customHeight="1">
      <c r="A435" s="16"/>
      <c r="B435" s="46" t="s">
        <v>696</v>
      </c>
      <c r="C435" s="46" t="str">
        <f t="shared" si="2"/>
        <v>2012</v>
      </c>
      <c r="D435" s="47" t="s">
        <v>85</v>
      </c>
      <c r="E435" s="47" t="s">
        <v>14</v>
      </c>
      <c r="F435" s="48" t="s">
        <v>1483</v>
      </c>
      <c r="G435" s="48" t="s">
        <v>1484</v>
      </c>
      <c r="H435" s="46" t="s">
        <v>251</v>
      </c>
      <c r="I435" s="48" t="s">
        <v>1465</v>
      </c>
      <c r="J435" s="49">
        <v>42916.0</v>
      </c>
      <c r="K435" s="46" t="s">
        <v>1466</v>
      </c>
      <c r="L435" s="48" t="s">
        <v>1485</v>
      </c>
      <c r="M435" s="46" t="s">
        <v>196</v>
      </c>
    </row>
    <row r="436" ht="15.75" hidden="1" customHeight="1">
      <c r="A436" s="16"/>
      <c r="B436" s="46" t="s">
        <v>696</v>
      </c>
      <c r="C436" s="46" t="str">
        <f t="shared" si="2"/>
        <v>2012</v>
      </c>
      <c r="D436" s="47" t="s">
        <v>85</v>
      </c>
      <c r="E436" s="47" t="s">
        <v>22</v>
      </c>
      <c r="F436" s="48" t="s">
        <v>1483</v>
      </c>
      <c r="G436" s="48" t="s">
        <v>1486</v>
      </c>
      <c r="H436" s="46" t="s">
        <v>251</v>
      </c>
      <c r="I436" s="48" t="s">
        <v>1465</v>
      </c>
      <c r="J436" s="49">
        <v>42916.0</v>
      </c>
      <c r="K436" s="46" t="s">
        <v>1466</v>
      </c>
      <c r="L436" s="48" t="s">
        <v>1467</v>
      </c>
      <c r="M436" s="46" t="s">
        <v>196</v>
      </c>
    </row>
    <row r="437" ht="15.75" hidden="1" customHeight="1">
      <c r="A437" s="16"/>
      <c r="B437" s="46" t="s">
        <v>696</v>
      </c>
      <c r="C437" s="46" t="str">
        <f t="shared" si="2"/>
        <v>2012</v>
      </c>
      <c r="D437" s="47" t="s">
        <v>90</v>
      </c>
      <c r="E437" s="47" t="s">
        <v>14</v>
      </c>
      <c r="F437" s="48" t="s">
        <v>1487</v>
      </c>
      <c r="G437" s="48" t="s">
        <v>1488</v>
      </c>
      <c r="H437" s="46" t="s">
        <v>251</v>
      </c>
      <c r="I437" s="48" t="s">
        <v>1469</v>
      </c>
      <c r="J437" s="49">
        <v>42802.0</v>
      </c>
      <c r="K437" s="46" t="s">
        <v>1466</v>
      </c>
      <c r="L437" s="48" t="s">
        <v>1489</v>
      </c>
      <c r="M437" s="46" t="s">
        <v>196</v>
      </c>
    </row>
    <row r="438" ht="15.75" hidden="1" customHeight="1">
      <c r="A438" s="16"/>
      <c r="B438" s="46" t="s">
        <v>696</v>
      </c>
      <c r="C438" s="46" t="str">
        <f t="shared" si="2"/>
        <v>2012</v>
      </c>
      <c r="D438" s="47" t="s">
        <v>90</v>
      </c>
      <c r="E438" s="47" t="s">
        <v>22</v>
      </c>
      <c r="F438" s="48" t="s">
        <v>1487</v>
      </c>
      <c r="G438" s="48" t="s">
        <v>1490</v>
      </c>
      <c r="H438" s="46" t="s">
        <v>251</v>
      </c>
      <c r="I438" s="48" t="s">
        <v>1469</v>
      </c>
      <c r="J438" s="49">
        <v>42802.0</v>
      </c>
      <c r="K438" s="46" t="s">
        <v>1466</v>
      </c>
      <c r="L438" s="48" t="s">
        <v>1489</v>
      </c>
      <c r="M438" s="46" t="s">
        <v>196</v>
      </c>
    </row>
    <row r="439" ht="15.75" hidden="1" customHeight="1">
      <c r="A439" s="16"/>
      <c r="B439" s="46" t="s">
        <v>696</v>
      </c>
      <c r="C439" s="46" t="str">
        <f t="shared" si="2"/>
        <v>2012</v>
      </c>
      <c r="D439" s="47" t="s">
        <v>90</v>
      </c>
      <c r="E439" s="47" t="s">
        <v>32</v>
      </c>
      <c r="F439" s="48" t="s">
        <v>1487</v>
      </c>
      <c r="G439" s="48" t="s">
        <v>1491</v>
      </c>
      <c r="H439" s="46" t="s">
        <v>251</v>
      </c>
      <c r="I439" s="48" t="s">
        <v>1469</v>
      </c>
      <c r="J439" s="49">
        <v>42802.0</v>
      </c>
      <c r="K439" s="46" t="s">
        <v>1466</v>
      </c>
      <c r="L439" s="48" t="s">
        <v>1489</v>
      </c>
      <c r="M439" s="46" t="s">
        <v>196</v>
      </c>
    </row>
    <row r="440" ht="15.75" hidden="1" customHeight="1">
      <c r="A440" s="16"/>
      <c r="B440" s="46" t="s">
        <v>696</v>
      </c>
      <c r="C440" s="46" t="str">
        <f t="shared" si="2"/>
        <v>2012</v>
      </c>
      <c r="D440" s="47" t="s">
        <v>97</v>
      </c>
      <c r="E440" s="47" t="s">
        <v>14</v>
      </c>
      <c r="F440" s="48" t="s">
        <v>1492</v>
      </c>
      <c r="G440" s="48" t="s">
        <v>1493</v>
      </c>
      <c r="H440" s="46" t="s">
        <v>251</v>
      </c>
      <c r="I440" s="48" t="s">
        <v>1465</v>
      </c>
      <c r="J440" s="49">
        <v>42916.0</v>
      </c>
      <c r="K440" s="46" t="s">
        <v>1466</v>
      </c>
      <c r="L440" s="48" t="s">
        <v>1494</v>
      </c>
      <c r="M440" s="46" t="s">
        <v>196</v>
      </c>
    </row>
    <row r="441" ht="15.75" hidden="1" customHeight="1">
      <c r="A441" s="16"/>
      <c r="B441" s="46" t="s">
        <v>696</v>
      </c>
      <c r="C441" s="46" t="str">
        <f t="shared" si="2"/>
        <v>2012</v>
      </c>
      <c r="D441" s="47" t="s">
        <v>97</v>
      </c>
      <c r="E441" s="47" t="s">
        <v>22</v>
      </c>
      <c r="F441" s="48" t="s">
        <v>1492</v>
      </c>
      <c r="G441" s="48" t="s">
        <v>1495</v>
      </c>
      <c r="H441" s="46" t="s">
        <v>251</v>
      </c>
      <c r="I441" s="48" t="s">
        <v>1465</v>
      </c>
      <c r="J441" s="49">
        <v>42802.0</v>
      </c>
      <c r="K441" s="46" t="s">
        <v>1466</v>
      </c>
      <c r="L441" s="48" t="s">
        <v>1467</v>
      </c>
      <c r="M441" s="46" t="s">
        <v>196</v>
      </c>
    </row>
    <row r="442" ht="15.75" hidden="1" customHeight="1">
      <c r="A442" s="16"/>
      <c r="B442" s="46" t="s">
        <v>696</v>
      </c>
      <c r="C442" s="46" t="str">
        <f t="shared" si="2"/>
        <v>2012</v>
      </c>
      <c r="D442" s="47" t="s">
        <v>97</v>
      </c>
      <c r="E442" s="47" t="s">
        <v>32</v>
      </c>
      <c r="F442" s="48" t="s">
        <v>1492</v>
      </c>
      <c r="G442" s="48" t="s">
        <v>1496</v>
      </c>
      <c r="H442" s="46" t="s">
        <v>251</v>
      </c>
      <c r="I442" s="48" t="s">
        <v>1465</v>
      </c>
      <c r="J442" s="49">
        <v>42916.0</v>
      </c>
      <c r="K442" s="46" t="s">
        <v>1466</v>
      </c>
      <c r="L442" s="48" t="s">
        <v>1497</v>
      </c>
      <c r="M442" s="46" t="s">
        <v>1020</v>
      </c>
    </row>
    <row r="443" ht="15.75" hidden="1" customHeight="1">
      <c r="A443" s="16"/>
      <c r="B443" s="46" t="s">
        <v>696</v>
      </c>
      <c r="C443" s="46" t="str">
        <f t="shared" si="2"/>
        <v>2012</v>
      </c>
      <c r="D443" s="47" t="s">
        <v>102</v>
      </c>
      <c r="E443" s="47" t="s">
        <v>14</v>
      </c>
      <c r="F443" s="48" t="s">
        <v>1498</v>
      </c>
      <c r="G443" s="48" t="s">
        <v>1499</v>
      </c>
      <c r="H443" s="46" t="s">
        <v>251</v>
      </c>
      <c r="I443" s="48" t="s">
        <v>1465</v>
      </c>
      <c r="J443" s="49">
        <v>42916.0</v>
      </c>
      <c r="K443" s="46" t="s">
        <v>1466</v>
      </c>
      <c r="L443" s="48" t="s">
        <v>1500</v>
      </c>
      <c r="M443" s="46" t="s">
        <v>1020</v>
      </c>
    </row>
    <row r="444" ht="15.75" hidden="1" customHeight="1">
      <c r="A444" s="16"/>
      <c r="B444" s="46" t="s">
        <v>696</v>
      </c>
      <c r="C444" s="46" t="str">
        <f t="shared" si="2"/>
        <v>2012</v>
      </c>
      <c r="D444" s="47" t="s">
        <v>102</v>
      </c>
      <c r="E444" s="47" t="s">
        <v>22</v>
      </c>
      <c r="F444" s="48" t="s">
        <v>1498</v>
      </c>
      <c r="G444" s="48" t="s">
        <v>1501</v>
      </c>
      <c r="H444" s="46" t="s">
        <v>251</v>
      </c>
      <c r="I444" s="48" t="s">
        <v>1465</v>
      </c>
      <c r="J444" s="49">
        <v>42802.0</v>
      </c>
      <c r="K444" s="46" t="s">
        <v>1466</v>
      </c>
      <c r="L444" s="48" t="s">
        <v>1467</v>
      </c>
      <c r="M444" s="46" t="s">
        <v>196</v>
      </c>
    </row>
    <row r="445" ht="15.75" hidden="1" customHeight="1">
      <c r="A445" s="16"/>
      <c r="B445" s="46" t="s">
        <v>1502</v>
      </c>
      <c r="C445" s="46" t="str">
        <f t="shared" si="2"/>
        <v>2012</v>
      </c>
      <c r="D445" s="47" t="s">
        <v>14</v>
      </c>
      <c r="E445" s="47" t="s">
        <v>14</v>
      </c>
      <c r="F445" s="48" t="s">
        <v>1503</v>
      </c>
      <c r="G445" s="48" t="s">
        <v>1504</v>
      </c>
      <c r="H445" s="46" t="s">
        <v>215</v>
      </c>
      <c r="I445" s="48" t="s">
        <v>1294</v>
      </c>
      <c r="J445" s="49" t="s">
        <v>236</v>
      </c>
      <c r="K445" s="46" t="s">
        <v>1505</v>
      </c>
      <c r="L445" s="48" t="s">
        <v>1506</v>
      </c>
      <c r="M445" s="46" t="s">
        <v>196</v>
      </c>
    </row>
    <row r="446" ht="15.75" hidden="1" customHeight="1">
      <c r="A446" s="16"/>
      <c r="B446" s="46" t="s">
        <v>1502</v>
      </c>
      <c r="C446" s="46" t="str">
        <f t="shared" si="2"/>
        <v>2012</v>
      </c>
      <c r="D446" s="47" t="s">
        <v>14</v>
      </c>
      <c r="E446" s="47" t="s">
        <v>22</v>
      </c>
      <c r="F446" s="48" t="s">
        <v>1503</v>
      </c>
      <c r="G446" s="48" t="s">
        <v>1507</v>
      </c>
      <c r="H446" s="46" t="s">
        <v>1202</v>
      </c>
      <c r="I446" s="48" t="s">
        <v>1294</v>
      </c>
      <c r="J446" s="49" t="s">
        <v>236</v>
      </c>
      <c r="K446" s="46" t="s">
        <v>1505</v>
      </c>
      <c r="L446" s="48" t="s">
        <v>1508</v>
      </c>
      <c r="M446" s="46" t="s">
        <v>196</v>
      </c>
    </row>
    <row r="447" ht="15.75" hidden="1" customHeight="1">
      <c r="A447" s="16"/>
      <c r="B447" s="46" t="s">
        <v>1502</v>
      </c>
      <c r="C447" s="46" t="str">
        <f t="shared" si="2"/>
        <v>2012</v>
      </c>
      <c r="D447" s="47" t="s">
        <v>14</v>
      </c>
      <c r="E447" s="47" t="s">
        <v>32</v>
      </c>
      <c r="F447" s="48" t="s">
        <v>1503</v>
      </c>
      <c r="G447" s="48" t="s">
        <v>1509</v>
      </c>
      <c r="H447" s="46" t="s">
        <v>1202</v>
      </c>
      <c r="I447" s="48" t="s">
        <v>1294</v>
      </c>
      <c r="J447" s="49" t="s">
        <v>236</v>
      </c>
      <c r="K447" s="46" t="s">
        <v>1505</v>
      </c>
      <c r="L447" s="48" t="s">
        <v>1510</v>
      </c>
      <c r="M447" s="46" t="s">
        <v>196</v>
      </c>
    </row>
    <row r="448" ht="15.75" hidden="1" customHeight="1">
      <c r="A448" s="16"/>
      <c r="B448" s="46" t="s">
        <v>1502</v>
      </c>
      <c r="C448" s="46" t="str">
        <f t="shared" si="2"/>
        <v>2012</v>
      </c>
      <c r="D448" s="47" t="s">
        <v>14</v>
      </c>
      <c r="E448" s="47" t="s">
        <v>60</v>
      </c>
      <c r="F448" s="48" t="s">
        <v>1503</v>
      </c>
      <c r="G448" s="48" t="s">
        <v>1511</v>
      </c>
      <c r="H448" s="46" t="s">
        <v>1202</v>
      </c>
      <c r="I448" s="48" t="s">
        <v>1294</v>
      </c>
      <c r="J448" s="49" t="s">
        <v>236</v>
      </c>
      <c r="K448" s="46" t="s">
        <v>394</v>
      </c>
      <c r="L448" s="48" t="s">
        <v>1512</v>
      </c>
      <c r="M448" s="46" t="s">
        <v>1020</v>
      </c>
    </row>
    <row r="449" ht="15.75" hidden="1" customHeight="1">
      <c r="A449" s="16"/>
      <c r="B449" s="46" t="s">
        <v>1502</v>
      </c>
      <c r="C449" s="46" t="str">
        <f t="shared" si="2"/>
        <v>2012</v>
      </c>
      <c r="D449" s="47" t="s">
        <v>22</v>
      </c>
      <c r="E449" s="47" t="s">
        <v>14</v>
      </c>
      <c r="F449" s="48" t="s">
        <v>1513</v>
      </c>
      <c r="G449" s="48" t="s">
        <v>1514</v>
      </c>
      <c r="H449" s="46" t="s">
        <v>215</v>
      </c>
      <c r="I449" s="48" t="s">
        <v>1294</v>
      </c>
      <c r="J449" s="49" t="s">
        <v>236</v>
      </c>
      <c r="K449" s="46" t="s">
        <v>394</v>
      </c>
      <c r="L449" s="48" t="s">
        <v>1515</v>
      </c>
      <c r="M449" s="46" t="s">
        <v>1020</v>
      </c>
    </row>
    <row r="450" ht="15.75" hidden="1" customHeight="1">
      <c r="A450" s="16"/>
      <c r="B450" s="46" t="s">
        <v>1502</v>
      </c>
      <c r="C450" s="46" t="str">
        <f t="shared" si="2"/>
        <v>2012</v>
      </c>
      <c r="D450" s="47" t="s">
        <v>32</v>
      </c>
      <c r="E450" s="47" t="s">
        <v>14</v>
      </c>
      <c r="F450" s="48" t="s">
        <v>1516</v>
      </c>
      <c r="G450" s="48" t="s">
        <v>1517</v>
      </c>
      <c r="H450" s="46" t="s">
        <v>215</v>
      </c>
      <c r="I450" s="48" t="s">
        <v>1294</v>
      </c>
      <c r="J450" s="49" t="s">
        <v>236</v>
      </c>
      <c r="K450" s="46" t="s">
        <v>394</v>
      </c>
      <c r="L450" s="48" t="s">
        <v>1518</v>
      </c>
      <c r="M450" s="46" t="s">
        <v>1020</v>
      </c>
    </row>
    <row r="451" ht="15.75" hidden="1" customHeight="1">
      <c r="A451" s="16"/>
      <c r="B451" s="46" t="s">
        <v>1502</v>
      </c>
      <c r="C451" s="46" t="str">
        <f t="shared" si="2"/>
        <v>2012</v>
      </c>
      <c r="D451" s="47" t="s">
        <v>32</v>
      </c>
      <c r="E451" s="47" t="s">
        <v>22</v>
      </c>
      <c r="F451" s="48" t="s">
        <v>1516</v>
      </c>
      <c r="G451" s="48" t="s">
        <v>1519</v>
      </c>
      <c r="H451" s="46" t="s">
        <v>215</v>
      </c>
      <c r="I451" s="48" t="s">
        <v>1294</v>
      </c>
      <c r="J451" s="49" t="s">
        <v>236</v>
      </c>
      <c r="K451" s="46" t="s">
        <v>1505</v>
      </c>
      <c r="L451" s="48" t="s">
        <v>1520</v>
      </c>
      <c r="M451" s="46" t="s">
        <v>196</v>
      </c>
    </row>
    <row r="452" ht="15.75" hidden="1" customHeight="1">
      <c r="A452" s="16"/>
      <c r="B452" s="46" t="s">
        <v>1502</v>
      </c>
      <c r="C452" s="46" t="str">
        <f t="shared" si="2"/>
        <v>2012</v>
      </c>
      <c r="D452" s="47" t="s">
        <v>60</v>
      </c>
      <c r="E452" s="47" t="s">
        <v>14</v>
      </c>
      <c r="F452" s="48" t="s">
        <v>1521</v>
      </c>
      <c r="G452" s="48" t="s">
        <v>1522</v>
      </c>
      <c r="H452" s="46" t="s">
        <v>215</v>
      </c>
      <c r="I452" s="48" t="s">
        <v>1294</v>
      </c>
      <c r="J452" s="49" t="s">
        <v>236</v>
      </c>
      <c r="K452" s="46" t="s">
        <v>1505</v>
      </c>
      <c r="L452" s="48" t="s">
        <v>1523</v>
      </c>
      <c r="M452" s="46" t="s">
        <v>196</v>
      </c>
    </row>
    <row r="453" ht="15.75" hidden="1" customHeight="1">
      <c r="A453" s="16"/>
      <c r="B453" s="46" t="s">
        <v>1502</v>
      </c>
      <c r="C453" s="46" t="str">
        <f t="shared" si="2"/>
        <v>2012</v>
      </c>
      <c r="D453" s="47" t="s">
        <v>66</v>
      </c>
      <c r="E453" s="47" t="s">
        <v>14</v>
      </c>
      <c r="F453" s="48" t="s">
        <v>1524</v>
      </c>
      <c r="G453" s="48" t="s">
        <v>1525</v>
      </c>
      <c r="H453" s="46" t="s">
        <v>215</v>
      </c>
      <c r="I453" s="48" t="s">
        <v>1294</v>
      </c>
      <c r="J453" s="49" t="s">
        <v>236</v>
      </c>
      <c r="K453" s="46" t="s">
        <v>1505</v>
      </c>
      <c r="L453" s="48" t="s">
        <v>1526</v>
      </c>
      <c r="M453" s="46" t="s">
        <v>196</v>
      </c>
    </row>
    <row r="454" ht="15.75" hidden="1" customHeight="1">
      <c r="A454" s="16"/>
      <c r="B454" s="46" t="s">
        <v>1502</v>
      </c>
      <c r="C454" s="46" t="str">
        <f t="shared" si="2"/>
        <v>2012</v>
      </c>
      <c r="D454" s="47" t="s">
        <v>71</v>
      </c>
      <c r="E454" s="47" t="s">
        <v>22</v>
      </c>
      <c r="F454" s="48" t="s">
        <v>1527</v>
      </c>
      <c r="G454" s="48" t="s">
        <v>1528</v>
      </c>
      <c r="H454" s="46" t="s">
        <v>215</v>
      </c>
      <c r="I454" s="48" t="s">
        <v>1294</v>
      </c>
      <c r="J454" s="49" t="s">
        <v>236</v>
      </c>
      <c r="K454" s="46" t="s">
        <v>394</v>
      </c>
      <c r="L454" s="48" t="s">
        <v>1529</v>
      </c>
      <c r="M454" s="46" t="s">
        <v>1020</v>
      </c>
    </row>
    <row r="455" ht="15.75" hidden="1" customHeight="1">
      <c r="A455" s="16"/>
      <c r="B455" s="46" t="s">
        <v>1530</v>
      </c>
      <c r="C455" s="46" t="str">
        <f t="shared" si="2"/>
        <v>2012</v>
      </c>
      <c r="D455" s="47" t="s">
        <v>14</v>
      </c>
      <c r="E455" s="47" t="s">
        <v>14</v>
      </c>
      <c r="F455" s="48" t="s">
        <v>1531</v>
      </c>
      <c r="G455" s="48" t="s">
        <v>1532</v>
      </c>
      <c r="H455" s="46" t="s">
        <v>1533</v>
      </c>
      <c r="I455" s="48" t="s">
        <v>236</v>
      </c>
      <c r="J455" s="53" t="s">
        <v>236</v>
      </c>
      <c r="K455" s="46" t="s">
        <v>236</v>
      </c>
      <c r="L455" s="48" t="s">
        <v>1534</v>
      </c>
      <c r="M455" s="46" t="s">
        <v>1020</v>
      </c>
    </row>
    <row r="456" ht="15.75" hidden="1" customHeight="1">
      <c r="A456" s="16"/>
      <c r="B456" s="46" t="s">
        <v>1530</v>
      </c>
      <c r="C456" s="46" t="str">
        <f t="shared" si="2"/>
        <v>2012</v>
      </c>
      <c r="D456" s="47" t="s">
        <v>14</v>
      </c>
      <c r="E456" s="47" t="s">
        <v>22</v>
      </c>
      <c r="F456" s="48" t="s">
        <v>1535</v>
      </c>
      <c r="G456" s="48" t="s">
        <v>1536</v>
      </c>
      <c r="H456" s="46" t="s">
        <v>1533</v>
      </c>
      <c r="I456" s="48" t="s">
        <v>236</v>
      </c>
      <c r="J456" s="53" t="s">
        <v>236</v>
      </c>
      <c r="K456" s="46" t="s">
        <v>236</v>
      </c>
      <c r="L456" s="48" t="s">
        <v>1534</v>
      </c>
      <c r="M456" s="46" t="s">
        <v>1020</v>
      </c>
    </row>
    <row r="457" ht="15.75" hidden="1" customHeight="1">
      <c r="A457" s="16"/>
      <c r="B457" s="46" t="s">
        <v>1530</v>
      </c>
      <c r="C457" s="46" t="str">
        <f t="shared" si="2"/>
        <v>2012</v>
      </c>
      <c r="D457" s="47" t="s">
        <v>14</v>
      </c>
      <c r="E457" s="47" t="s">
        <v>32</v>
      </c>
      <c r="F457" s="48" t="s">
        <v>1537</v>
      </c>
      <c r="G457" s="48" t="s">
        <v>1538</v>
      </c>
      <c r="H457" s="46" t="s">
        <v>1539</v>
      </c>
      <c r="I457" s="48" t="s">
        <v>236</v>
      </c>
      <c r="J457" s="53" t="s">
        <v>236</v>
      </c>
      <c r="K457" s="46" t="s">
        <v>236</v>
      </c>
      <c r="L457" s="48" t="s">
        <v>236</v>
      </c>
      <c r="M457" s="46" t="s">
        <v>196</v>
      </c>
    </row>
    <row r="458" ht="15.75" hidden="1" customHeight="1">
      <c r="A458" s="16"/>
      <c r="B458" s="46" t="s">
        <v>1530</v>
      </c>
      <c r="C458" s="46" t="str">
        <f t="shared" si="2"/>
        <v>2012</v>
      </c>
      <c r="D458" s="47" t="s">
        <v>14</v>
      </c>
      <c r="E458" s="47" t="s">
        <v>60</v>
      </c>
      <c r="F458" s="48" t="s">
        <v>1540</v>
      </c>
      <c r="G458" s="48" t="s">
        <v>1541</v>
      </c>
      <c r="H458" s="46" t="s">
        <v>1539</v>
      </c>
      <c r="I458" s="48" t="s">
        <v>236</v>
      </c>
      <c r="J458" s="53" t="s">
        <v>236</v>
      </c>
      <c r="K458" s="46" t="s">
        <v>236</v>
      </c>
      <c r="L458" s="48" t="s">
        <v>236</v>
      </c>
      <c r="M458" s="46" t="s">
        <v>196</v>
      </c>
    </row>
    <row r="459" ht="15.75" hidden="1" customHeight="1">
      <c r="A459" s="16"/>
      <c r="B459" s="46" t="s">
        <v>1530</v>
      </c>
      <c r="C459" s="46" t="str">
        <f t="shared" si="2"/>
        <v>2012</v>
      </c>
      <c r="D459" s="47" t="s">
        <v>14</v>
      </c>
      <c r="E459" s="47" t="s">
        <v>66</v>
      </c>
      <c r="F459" s="48" t="s">
        <v>1542</v>
      </c>
      <c r="G459" s="48" t="s">
        <v>1543</v>
      </c>
      <c r="H459" s="46" t="s">
        <v>1539</v>
      </c>
      <c r="I459" s="48" t="s">
        <v>236</v>
      </c>
      <c r="J459" s="53" t="s">
        <v>236</v>
      </c>
      <c r="K459" s="46" t="s">
        <v>236</v>
      </c>
      <c r="L459" s="48" t="s">
        <v>236</v>
      </c>
      <c r="M459" s="46" t="s">
        <v>196</v>
      </c>
    </row>
    <row r="460" ht="15.75" hidden="1" customHeight="1">
      <c r="A460" s="16"/>
      <c r="B460" s="46" t="s">
        <v>1544</v>
      </c>
      <c r="C460" s="46" t="str">
        <f t="shared" si="2"/>
        <v>2012</v>
      </c>
      <c r="D460" s="47" t="s">
        <v>14</v>
      </c>
      <c r="E460" s="47" t="s">
        <v>14</v>
      </c>
      <c r="F460" s="48" t="s">
        <v>1545</v>
      </c>
      <c r="G460" s="48" t="s">
        <v>1546</v>
      </c>
      <c r="H460" s="46" t="s">
        <v>1202</v>
      </c>
      <c r="I460" s="48"/>
      <c r="J460" s="49" t="s">
        <v>1547</v>
      </c>
      <c r="K460" s="46" t="s">
        <v>1548</v>
      </c>
      <c r="L460" s="48" t="s">
        <v>1549</v>
      </c>
      <c r="M460" s="46" t="s">
        <v>196</v>
      </c>
    </row>
    <row r="461" ht="15.75" hidden="1" customHeight="1">
      <c r="A461" s="16"/>
      <c r="B461" s="46" t="s">
        <v>1544</v>
      </c>
      <c r="C461" s="46" t="str">
        <f t="shared" si="2"/>
        <v>2012</v>
      </c>
      <c r="D461" s="47" t="s">
        <v>14</v>
      </c>
      <c r="E461" s="47" t="s">
        <v>22</v>
      </c>
      <c r="F461" s="48" t="s">
        <v>1545</v>
      </c>
      <c r="G461" s="48" t="s">
        <v>1550</v>
      </c>
      <c r="H461" s="46" t="s">
        <v>1401</v>
      </c>
      <c r="I461" s="48" t="s">
        <v>1551</v>
      </c>
      <c r="J461" s="49"/>
      <c r="K461" s="46" t="s">
        <v>1552</v>
      </c>
      <c r="L461" s="48" t="s">
        <v>1553</v>
      </c>
      <c r="M461" s="46" t="s">
        <v>196</v>
      </c>
    </row>
    <row r="462" ht="15.75" hidden="1" customHeight="1">
      <c r="A462" s="16"/>
      <c r="B462" s="46" t="s">
        <v>1544</v>
      </c>
      <c r="C462" s="46" t="str">
        <f t="shared" si="2"/>
        <v>2012</v>
      </c>
      <c r="D462" s="47" t="s">
        <v>14</v>
      </c>
      <c r="E462" s="47" t="s">
        <v>32</v>
      </c>
      <c r="F462" s="48" t="s">
        <v>1545</v>
      </c>
      <c r="G462" s="48" t="s">
        <v>1554</v>
      </c>
      <c r="H462" s="46" t="s">
        <v>1555</v>
      </c>
      <c r="I462" s="48"/>
      <c r="J462" s="49" t="s">
        <v>1556</v>
      </c>
      <c r="K462" s="46" t="s">
        <v>1548</v>
      </c>
      <c r="L462" s="48" t="s">
        <v>1557</v>
      </c>
      <c r="M462" s="46" t="s">
        <v>196</v>
      </c>
    </row>
    <row r="463" ht="15.75" hidden="1" customHeight="1">
      <c r="A463" s="16"/>
      <c r="B463" s="46" t="s">
        <v>1544</v>
      </c>
      <c r="C463" s="46" t="str">
        <f t="shared" si="2"/>
        <v>2012</v>
      </c>
      <c r="D463" s="47" t="s">
        <v>22</v>
      </c>
      <c r="E463" s="47" t="s">
        <v>14</v>
      </c>
      <c r="F463" s="48" t="s">
        <v>1558</v>
      </c>
      <c r="G463" s="48" t="s">
        <v>1559</v>
      </c>
      <c r="H463" s="46" t="s">
        <v>1202</v>
      </c>
      <c r="I463" s="48"/>
      <c r="J463" s="49" t="s">
        <v>1560</v>
      </c>
      <c r="K463" s="46" t="s">
        <v>1548</v>
      </c>
      <c r="L463" s="48" t="s">
        <v>1561</v>
      </c>
      <c r="M463" s="46" t="s">
        <v>1020</v>
      </c>
    </row>
    <row r="464" ht="15.75" hidden="1" customHeight="1">
      <c r="A464" s="16"/>
      <c r="B464" s="46" t="s">
        <v>1544</v>
      </c>
      <c r="C464" s="46" t="str">
        <f t="shared" si="2"/>
        <v>2012</v>
      </c>
      <c r="D464" s="47" t="s">
        <v>22</v>
      </c>
      <c r="E464" s="47" t="s">
        <v>22</v>
      </c>
      <c r="F464" s="48" t="s">
        <v>1558</v>
      </c>
      <c r="G464" s="48" t="s">
        <v>1562</v>
      </c>
      <c r="H464" s="46" t="s">
        <v>1202</v>
      </c>
      <c r="I464" s="48"/>
      <c r="J464" s="49" t="s">
        <v>1563</v>
      </c>
      <c r="K464" s="46" t="s">
        <v>1548</v>
      </c>
      <c r="L464" s="48" t="s">
        <v>1564</v>
      </c>
      <c r="M464" s="46" t="s">
        <v>1020</v>
      </c>
    </row>
    <row r="465" ht="15.75" hidden="1" customHeight="1">
      <c r="A465" s="16"/>
      <c r="B465" s="46" t="s">
        <v>1502</v>
      </c>
      <c r="C465" s="46" t="str">
        <f t="shared" si="2"/>
        <v>2012</v>
      </c>
      <c r="D465" s="47" t="s">
        <v>80</v>
      </c>
      <c r="E465" s="47" t="s">
        <v>14</v>
      </c>
      <c r="F465" s="48" t="s">
        <v>1565</v>
      </c>
      <c r="G465" s="48" t="s">
        <v>1566</v>
      </c>
      <c r="H465" s="46" t="s">
        <v>215</v>
      </c>
      <c r="I465" s="48" t="s">
        <v>1567</v>
      </c>
      <c r="J465" s="53" t="s">
        <v>236</v>
      </c>
      <c r="K465" s="46" t="s">
        <v>394</v>
      </c>
      <c r="L465" s="48" t="s">
        <v>1568</v>
      </c>
      <c r="M465" s="46" t="s">
        <v>196</v>
      </c>
    </row>
    <row r="466" ht="15.75" hidden="1" customHeight="1">
      <c r="A466" s="16"/>
      <c r="B466" s="46" t="s">
        <v>651</v>
      </c>
      <c r="C466" s="46" t="str">
        <f t="shared" si="2"/>
        <v>2013</v>
      </c>
      <c r="D466" s="47" t="s">
        <v>14</v>
      </c>
      <c r="E466" s="47" t="s">
        <v>14</v>
      </c>
      <c r="F466" s="48" t="s">
        <v>1569</v>
      </c>
      <c r="G466" s="48" t="s">
        <v>1570</v>
      </c>
      <c r="H466" s="46" t="s">
        <v>1245</v>
      </c>
      <c r="I466" s="48" t="s">
        <v>1571</v>
      </c>
      <c r="J466" s="49"/>
      <c r="K466" s="46" t="s">
        <v>1572</v>
      </c>
      <c r="L466" s="48" t="s">
        <v>1573</v>
      </c>
      <c r="M466" s="46" t="s">
        <v>196</v>
      </c>
    </row>
    <row r="467" ht="15.75" hidden="1" customHeight="1">
      <c r="A467" s="16"/>
      <c r="B467" s="55" t="s">
        <v>651</v>
      </c>
      <c r="C467" s="46" t="str">
        <f t="shared" si="2"/>
        <v>2013</v>
      </c>
      <c r="D467" s="47" t="s">
        <v>22</v>
      </c>
      <c r="E467" s="47" t="s">
        <v>14</v>
      </c>
      <c r="F467" s="48" t="s">
        <v>1574</v>
      </c>
      <c r="G467" s="48" t="s">
        <v>1575</v>
      </c>
      <c r="H467" s="46" t="s">
        <v>1245</v>
      </c>
      <c r="I467" s="48" t="s">
        <v>1576</v>
      </c>
      <c r="J467" s="49">
        <v>43405.0</v>
      </c>
      <c r="K467" s="46" t="s">
        <v>1577</v>
      </c>
      <c r="L467" s="48" t="s">
        <v>1578</v>
      </c>
      <c r="M467" s="46" t="s">
        <v>196</v>
      </c>
    </row>
    <row r="468" ht="15.75" hidden="1" customHeight="1">
      <c r="A468" s="16"/>
      <c r="B468" s="55" t="s">
        <v>651</v>
      </c>
      <c r="C468" s="46" t="str">
        <f t="shared" si="2"/>
        <v>2013</v>
      </c>
      <c r="D468" s="47" t="s">
        <v>32</v>
      </c>
      <c r="E468" s="47" t="s">
        <v>14</v>
      </c>
      <c r="F468" s="48" t="s">
        <v>1579</v>
      </c>
      <c r="G468" s="48" t="s">
        <v>1580</v>
      </c>
      <c r="H468" s="46" t="s">
        <v>1245</v>
      </c>
      <c r="I468" s="48" t="s">
        <v>1581</v>
      </c>
      <c r="J468" s="49">
        <v>41892.0</v>
      </c>
      <c r="K468" s="46" t="s">
        <v>236</v>
      </c>
      <c r="L468" s="48" t="s">
        <v>1582</v>
      </c>
      <c r="M468" s="46" t="s">
        <v>196</v>
      </c>
    </row>
    <row r="469" ht="15.75" hidden="1" customHeight="1">
      <c r="A469" s="16"/>
      <c r="B469" s="55" t="s">
        <v>651</v>
      </c>
      <c r="C469" s="46" t="str">
        <f t="shared" si="2"/>
        <v>2013</v>
      </c>
      <c r="D469" s="47" t="s">
        <v>66</v>
      </c>
      <c r="E469" s="47" t="s">
        <v>14</v>
      </c>
      <c r="F469" s="48" t="s">
        <v>1583</v>
      </c>
      <c r="G469" s="48" t="s">
        <v>1584</v>
      </c>
      <c r="H469" s="46" t="s">
        <v>1245</v>
      </c>
      <c r="I469" s="48" t="s">
        <v>1585</v>
      </c>
      <c r="J469" s="49">
        <v>41892.0</v>
      </c>
      <c r="K469" s="46" t="s">
        <v>236</v>
      </c>
      <c r="L469" s="48" t="s">
        <v>1586</v>
      </c>
      <c r="M469" s="46" t="s">
        <v>196</v>
      </c>
    </row>
    <row r="470" ht="15.75" hidden="1" customHeight="1">
      <c r="A470" s="16"/>
      <c r="B470" s="46" t="s">
        <v>651</v>
      </c>
      <c r="C470" s="46" t="str">
        <f t="shared" si="2"/>
        <v>2013</v>
      </c>
      <c r="D470" s="47" t="s">
        <v>66</v>
      </c>
      <c r="E470" s="47" t="s">
        <v>22</v>
      </c>
      <c r="F470" s="48" t="s">
        <v>1583</v>
      </c>
      <c r="G470" s="48" t="s">
        <v>1587</v>
      </c>
      <c r="H470" s="46" t="s">
        <v>1245</v>
      </c>
      <c r="I470" s="48" t="s">
        <v>1588</v>
      </c>
      <c r="J470" s="49">
        <v>41892.0</v>
      </c>
      <c r="K470" s="46" t="s">
        <v>236</v>
      </c>
      <c r="L470" s="48" t="s">
        <v>1589</v>
      </c>
      <c r="M470" s="46" t="s">
        <v>196</v>
      </c>
    </row>
    <row r="471" ht="15.75" hidden="1" customHeight="1">
      <c r="A471" s="16"/>
      <c r="B471" s="46" t="s">
        <v>651</v>
      </c>
      <c r="C471" s="46" t="str">
        <f t="shared" si="2"/>
        <v>2013</v>
      </c>
      <c r="D471" s="47" t="s">
        <v>66</v>
      </c>
      <c r="E471" s="47" t="s">
        <v>32</v>
      </c>
      <c r="F471" s="48" t="s">
        <v>1583</v>
      </c>
      <c r="G471" s="48" t="s">
        <v>1590</v>
      </c>
      <c r="H471" s="46" t="s">
        <v>251</v>
      </c>
      <c r="I471" s="48" t="s">
        <v>1591</v>
      </c>
      <c r="J471" s="49">
        <v>41892.0</v>
      </c>
      <c r="K471" s="46" t="s">
        <v>236</v>
      </c>
      <c r="L471" s="48" t="s">
        <v>1592</v>
      </c>
      <c r="M471" s="46" t="s">
        <v>196</v>
      </c>
    </row>
    <row r="472" ht="15.75" hidden="1" customHeight="1">
      <c r="A472" s="16"/>
      <c r="B472" s="46" t="s">
        <v>651</v>
      </c>
      <c r="C472" s="46" t="str">
        <f t="shared" si="2"/>
        <v>2013</v>
      </c>
      <c r="D472" s="47" t="s">
        <v>71</v>
      </c>
      <c r="E472" s="47" t="s">
        <v>14</v>
      </c>
      <c r="F472" s="48" t="s">
        <v>1593</v>
      </c>
      <c r="G472" s="48" t="s">
        <v>1594</v>
      </c>
      <c r="H472" s="46" t="s">
        <v>1245</v>
      </c>
      <c r="I472" s="48" t="s">
        <v>1595</v>
      </c>
      <c r="J472" s="49"/>
      <c r="K472" s="46" t="s">
        <v>236</v>
      </c>
      <c r="L472" s="48" t="s">
        <v>1596</v>
      </c>
      <c r="M472" s="46" t="s">
        <v>196</v>
      </c>
    </row>
    <row r="473" ht="15.75" hidden="1" customHeight="1">
      <c r="A473" s="16"/>
      <c r="B473" s="46" t="s">
        <v>651</v>
      </c>
      <c r="C473" s="46" t="str">
        <f t="shared" si="2"/>
        <v>2013</v>
      </c>
      <c r="D473" s="47" t="s">
        <v>85</v>
      </c>
      <c r="E473" s="47" t="s">
        <v>14</v>
      </c>
      <c r="F473" s="48" t="s">
        <v>1597</v>
      </c>
      <c r="G473" s="48" t="s">
        <v>1598</v>
      </c>
      <c r="H473" s="46" t="s">
        <v>1245</v>
      </c>
      <c r="I473" s="48" t="s">
        <v>1599</v>
      </c>
      <c r="J473" s="49">
        <v>41892.0</v>
      </c>
      <c r="K473" s="46" t="s">
        <v>236</v>
      </c>
      <c r="L473" s="48" t="s">
        <v>1600</v>
      </c>
      <c r="M473" s="46" t="s">
        <v>196</v>
      </c>
    </row>
    <row r="474" ht="15.75" hidden="1" customHeight="1">
      <c r="A474" s="16"/>
      <c r="B474" s="46" t="s">
        <v>651</v>
      </c>
      <c r="C474" s="46" t="str">
        <f t="shared" si="2"/>
        <v>2013</v>
      </c>
      <c r="D474" s="47" t="s">
        <v>90</v>
      </c>
      <c r="E474" s="47" t="s">
        <v>14</v>
      </c>
      <c r="F474" s="48" t="s">
        <v>1601</v>
      </c>
      <c r="G474" s="48" t="s">
        <v>1602</v>
      </c>
      <c r="H474" s="46" t="s">
        <v>1245</v>
      </c>
      <c r="I474" s="48" t="s">
        <v>1603</v>
      </c>
      <c r="J474" s="49">
        <v>41892.0</v>
      </c>
      <c r="K474" s="46" t="s">
        <v>236</v>
      </c>
      <c r="L474" s="48" t="s">
        <v>1604</v>
      </c>
      <c r="M474" s="46" t="s">
        <v>196</v>
      </c>
    </row>
    <row r="475" ht="15.75" hidden="1" customHeight="1">
      <c r="A475" s="16"/>
      <c r="B475" s="46" t="s">
        <v>651</v>
      </c>
      <c r="C475" s="46" t="str">
        <f t="shared" si="2"/>
        <v>2013</v>
      </c>
      <c r="D475" s="47" t="s">
        <v>90</v>
      </c>
      <c r="E475" s="47" t="s">
        <v>22</v>
      </c>
      <c r="F475" s="48" t="s">
        <v>1605</v>
      </c>
      <c r="G475" s="48" t="s">
        <v>1606</v>
      </c>
      <c r="H475" s="46" t="s">
        <v>251</v>
      </c>
      <c r="I475" s="48" t="s">
        <v>1607</v>
      </c>
      <c r="J475" s="49">
        <v>41892.0</v>
      </c>
      <c r="K475" s="46" t="s">
        <v>236</v>
      </c>
      <c r="L475" s="48" t="s">
        <v>1608</v>
      </c>
      <c r="M475" s="46" t="s">
        <v>196</v>
      </c>
    </row>
    <row r="476" ht="15.75" hidden="1" customHeight="1">
      <c r="A476" s="16"/>
      <c r="B476" s="46" t="s">
        <v>261</v>
      </c>
      <c r="C476" s="46" t="str">
        <f t="shared" si="2"/>
        <v>2013</v>
      </c>
      <c r="D476" s="47" t="s">
        <v>14</v>
      </c>
      <c r="E476" s="47" t="s">
        <v>14</v>
      </c>
      <c r="F476" s="48" t="s">
        <v>1609</v>
      </c>
      <c r="G476" s="48" t="s">
        <v>1610</v>
      </c>
      <c r="H476" s="46" t="s">
        <v>251</v>
      </c>
      <c r="I476" s="48" t="s">
        <v>1611</v>
      </c>
      <c r="J476" s="49">
        <v>41892.0</v>
      </c>
      <c r="K476" s="46" t="s">
        <v>236</v>
      </c>
      <c r="L476" s="48" t="s">
        <v>1612</v>
      </c>
      <c r="M476" s="46" t="s">
        <v>196</v>
      </c>
    </row>
    <row r="477" ht="15.75" hidden="1" customHeight="1">
      <c r="A477" s="16"/>
      <c r="B477" s="46" t="s">
        <v>261</v>
      </c>
      <c r="C477" s="46" t="str">
        <f t="shared" si="2"/>
        <v>2013</v>
      </c>
      <c r="D477" s="47" t="s">
        <v>22</v>
      </c>
      <c r="E477" s="47" t="s">
        <v>14</v>
      </c>
      <c r="F477" s="48" t="s">
        <v>1613</v>
      </c>
      <c r="G477" s="48" t="s">
        <v>1614</v>
      </c>
      <c r="H477" s="46" t="s">
        <v>251</v>
      </c>
      <c r="I477" s="48" t="s">
        <v>1615</v>
      </c>
      <c r="J477" s="49">
        <v>41892.0</v>
      </c>
      <c r="K477" s="46" t="s">
        <v>236</v>
      </c>
      <c r="L477" s="48" t="s">
        <v>1616</v>
      </c>
      <c r="M477" s="46" t="s">
        <v>196</v>
      </c>
    </row>
    <row r="478" ht="15.75" hidden="1" customHeight="1">
      <c r="A478" s="16"/>
      <c r="B478" s="46" t="s">
        <v>261</v>
      </c>
      <c r="C478" s="46" t="str">
        <f t="shared" si="2"/>
        <v>2013</v>
      </c>
      <c r="D478" s="47" t="s">
        <v>32</v>
      </c>
      <c r="E478" s="47" t="s">
        <v>14</v>
      </c>
      <c r="F478" s="48" t="s">
        <v>1617</v>
      </c>
      <c r="G478" s="48" t="s">
        <v>1618</v>
      </c>
      <c r="H478" s="46" t="s">
        <v>1092</v>
      </c>
      <c r="I478" s="48" t="s">
        <v>1619</v>
      </c>
      <c r="J478" s="49"/>
      <c r="K478" s="46" t="s">
        <v>1620</v>
      </c>
      <c r="L478" s="48" t="s">
        <v>1621</v>
      </c>
      <c r="M478" s="46" t="s">
        <v>196</v>
      </c>
    </row>
    <row r="479" ht="15.75" hidden="1" customHeight="1">
      <c r="A479" s="16"/>
      <c r="B479" s="46" t="s">
        <v>261</v>
      </c>
      <c r="C479" s="46" t="str">
        <f t="shared" si="2"/>
        <v>2013</v>
      </c>
      <c r="D479" s="47" t="s">
        <v>60</v>
      </c>
      <c r="E479" s="47" t="s">
        <v>14</v>
      </c>
      <c r="F479" s="48" t="s">
        <v>1622</v>
      </c>
      <c r="G479" s="48" t="s">
        <v>1623</v>
      </c>
      <c r="H479" s="46" t="s">
        <v>251</v>
      </c>
      <c r="I479" s="48" t="s">
        <v>1624</v>
      </c>
      <c r="J479" s="49">
        <v>41892.0</v>
      </c>
      <c r="K479" s="46"/>
      <c r="L479" s="48" t="s">
        <v>1625</v>
      </c>
      <c r="M479" s="46" t="s">
        <v>196</v>
      </c>
    </row>
    <row r="480" ht="15.75" hidden="1" customHeight="1">
      <c r="A480" s="16"/>
      <c r="B480" s="46" t="s">
        <v>261</v>
      </c>
      <c r="C480" s="46" t="str">
        <f t="shared" si="2"/>
        <v>2013</v>
      </c>
      <c r="D480" s="47" t="s">
        <v>71</v>
      </c>
      <c r="E480" s="47" t="s">
        <v>14</v>
      </c>
      <c r="F480" s="48" t="s">
        <v>1626</v>
      </c>
      <c r="G480" s="48" t="s">
        <v>1627</v>
      </c>
      <c r="H480" s="46" t="s">
        <v>251</v>
      </c>
      <c r="I480" s="48" t="s">
        <v>1628</v>
      </c>
      <c r="J480" s="49">
        <v>41892.0</v>
      </c>
      <c r="K480" s="46"/>
      <c r="L480" s="48" t="s">
        <v>1629</v>
      </c>
      <c r="M480" s="46" t="s">
        <v>196</v>
      </c>
    </row>
    <row r="481" ht="15.75" hidden="1" customHeight="1">
      <c r="A481" s="16"/>
      <c r="B481" s="46" t="s">
        <v>261</v>
      </c>
      <c r="C481" s="46" t="str">
        <f t="shared" si="2"/>
        <v>2013</v>
      </c>
      <c r="D481" s="47" t="s">
        <v>80</v>
      </c>
      <c r="E481" s="47" t="s">
        <v>14</v>
      </c>
      <c r="F481" s="48" t="s">
        <v>1630</v>
      </c>
      <c r="G481" s="48" t="s">
        <v>1631</v>
      </c>
      <c r="H481" s="46" t="s">
        <v>251</v>
      </c>
      <c r="I481" s="48" t="s">
        <v>1632</v>
      </c>
      <c r="J481" s="49">
        <v>41892.0</v>
      </c>
      <c r="K481" s="46"/>
      <c r="L481" s="48" t="s">
        <v>1633</v>
      </c>
      <c r="M481" s="46" t="s">
        <v>1020</v>
      </c>
    </row>
    <row r="482" ht="15.75" hidden="1" customHeight="1">
      <c r="A482" s="16"/>
      <c r="B482" s="46" t="s">
        <v>261</v>
      </c>
      <c r="C482" s="46" t="str">
        <f t="shared" si="2"/>
        <v>2013</v>
      </c>
      <c r="D482" s="47" t="s">
        <v>80</v>
      </c>
      <c r="E482" s="47" t="s">
        <v>22</v>
      </c>
      <c r="F482" s="48" t="s">
        <v>1630</v>
      </c>
      <c r="G482" s="48" t="s">
        <v>1634</v>
      </c>
      <c r="H482" s="46" t="s">
        <v>251</v>
      </c>
      <c r="I482" s="48" t="s">
        <v>1635</v>
      </c>
      <c r="J482" s="49">
        <v>41892.0</v>
      </c>
      <c r="K482" s="46" t="s">
        <v>1636</v>
      </c>
      <c r="L482" s="48" t="s">
        <v>1637</v>
      </c>
      <c r="M482" s="46" t="s">
        <v>196</v>
      </c>
    </row>
    <row r="483" ht="15.75" hidden="1" customHeight="1">
      <c r="A483" s="16"/>
      <c r="B483" s="46" t="s">
        <v>261</v>
      </c>
      <c r="C483" s="46" t="str">
        <f t="shared" si="2"/>
        <v>2013</v>
      </c>
      <c r="D483" s="47" t="s">
        <v>80</v>
      </c>
      <c r="E483" s="47" t="s">
        <v>32</v>
      </c>
      <c r="F483" s="48" t="s">
        <v>1630</v>
      </c>
      <c r="G483" s="48" t="s">
        <v>1638</v>
      </c>
      <c r="H483" s="46" t="s">
        <v>247</v>
      </c>
      <c r="I483" s="48" t="s">
        <v>1639</v>
      </c>
      <c r="J483" s="49">
        <v>41922.0</v>
      </c>
      <c r="K483" s="46"/>
      <c r="L483" s="48" t="s">
        <v>1640</v>
      </c>
      <c r="M483" s="46" t="s">
        <v>196</v>
      </c>
    </row>
    <row r="484" ht="15.75" hidden="1" customHeight="1">
      <c r="A484" s="16"/>
      <c r="B484" s="46" t="s">
        <v>261</v>
      </c>
      <c r="C484" s="46" t="str">
        <f t="shared" si="2"/>
        <v>2013</v>
      </c>
      <c r="D484" s="47" t="s">
        <v>80</v>
      </c>
      <c r="E484" s="47" t="s">
        <v>60</v>
      </c>
      <c r="F484" s="48" t="s">
        <v>1630</v>
      </c>
      <c r="G484" s="48" t="s">
        <v>1641</v>
      </c>
      <c r="H484" s="46" t="s">
        <v>251</v>
      </c>
      <c r="I484" s="48" t="s">
        <v>1642</v>
      </c>
      <c r="J484" s="49">
        <v>41892.0</v>
      </c>
      <c r="K484" s="46"/>
      <c r="L484" s="48" t="s">
        <v>1643</v>
      </c>
      <c r="M484" s="46" t="s">
        <v>1020</v>
      </c>
    </row>
    <row r="485" ht="15.75" hidden="1" customHeight="1">
      <c r="A485" s="16"/>
      <c r="B485" s="46" t="s">
        <v>261</v>
      </c>
      <c r="C485" s="46" t="str">
        <f t="shared" si="2"/>
        <v>2013</v>
      </c>
      <c r="D485" s="47" t="s">
        <v>85</v>
      </c>
      <c r="E485" s="47" t="s">
        <v>22</v>
      </c>
      <c r="F485" s="48" t="s">
        <v>262</v>
      </c>
      <c r="G485" s="48" t="s">
        <v>1644</v>
      </c>
      <c r="H485" s="46" t="s">
        <v>247</v>
      </c>
      <c r="I485" s="48" t="s">
        <v>1645</v>
      </c>
      <c r="J485" s="49">
        <v>41922.0</v>
      </c>
      <c r="K485" s="46"/>
      <c r="L485" s="48" t="s">
        <v>1646</v>
      </c>
      <c r="M485" s="46" t="s">
        <v>196</v>
      </c>
    </row>
    <row r="486" ht="15.75" hidden="1" customHeight="1">
      <c r="A486" s="16"/>
      <c r="B486" s="46" t="s">
        <v>261</v>
      </c>
      <c r="C486" s="46" t="str">
        <f t="shared" si="2"/>
        <v>2013</v>
      </c>
      <c r="D486" s="47" t="s">
        <v>85</v>
      </c>
      <c r="E486" s="47" t="s">
        <v>60</v>
      </c>
      <c r="F486" s="48" t="s">
        <v>262</v>
      </c>
      <c r="G486" s="48" t="s">
        <v>1647</v>
      </c>
      <c r="H486" s="46" t="s">
        <v>247</v>
      </c>
      <c r="I486" s="48" t="s">
        <v>1648</v>
      </c>
      <c r="J486" s="49">
        <v>43123.0</v>
      </c>
      <c r="K486" s="46" t="s">
        <v>1636</v>
      </c>
      <c r="L486" s="48" t="s">
        <v>1649</v>
      </c>
      <c r="M486" s="46" t="s">
        <v>196</v>
      </c>
    </row>
    <row r="487" ht="15.75" hidden="1" customHeight="1">
      <c r="A487" s="16"/>
      <c r="B487" s="46" t="s">
        <v>261</v>
      </c>
      <c r="C487" s="46" t="str">
        <f t="shared" si="2"/>
        <v>2013</v>
      </c>
      <c r="D487" s="47" t="s">
        <v>85</v>
      </c>
      <c r="E487" s="47" t="s">
        <v>66</v>
      </c>
      <c r="F487" s="48" t="s">
        <v>262</v>
      </c>
      <c r="G487" s="48" t="s">
        <v>1650</v>
      </c>
      <c r="H487" s="46" t="s">
        <v>226</v>
      </c>
      <c r="I487" s="48" t="s">
        <v>1651</v>
      </c>
      <c r="J487" s="49">
        <v>40858.0</v>
      </c>
      <c r="K487" s="46"/>
      <c r="L487" s="48" t="s">
        <v>1652</v>
      </c>
      <c r="M487" s="46" t="s">
        <v>1020</v>
      </c>
    </row>
    <row r="488" ht="15.75" hidden="1" customHeight="1">
      <c r="A488" s="16"/>
      <c r="B488" s="46" t="s">
        <v>261</v>
      </c>
      <c r="C488" s="46" t="str">
        <f t="shared" si="2"/>
        <v>2013</v>
      </c>
      <c r="D488" s="47" t="s">
        <v>90</v>
      </c>
      <c r="E488" s="47" t="s">
        <v>22</v>
      </c>
      <c r="F488" s="48" t="s">
        <v>270</v>
      </c>
      <c r="G488" s="48" t="s">
        <v>1653</v>
      </c>
      <c r="H488" s="46" t="s">
        <v>247</v>
      </c>
      <c r="I488" s="48" t="s">
        <v>1654</v>
      </c>
      <c r="J488" s="49">
        <v>41922.0</v>
      </c>
      <c r="K488" s="46"/>
      <c r="L488" s="48" t="s">
        <v>1655</v>
      </c>
      <c r="M488" s="46" t="s">
        <v>196</v>
      </c>
    </row>
    <row r="489" ht="15.75" hidden="1" customHeight="1">
      <c r="A489" s="16"/>
      <c r="B489" s="46" t="s">
        <v>261</v>
      </c>
      <c r="C489" s="46" t="str">
        <f t="shared" si="2"/>
        <v>2013</v>
      </c>
      <c r="D489" s="47" t="s">
        <v>97</v>
      </c>
      <c r="E489" s="47" t="s">
        <v>14</v>
      </c>
      <c r="F489" s="48" t="s">
        <v>1656</v>
      </c>
      <c r="G489" s="48" t="s">
        <v>1657</v>
      </c>
      <c r="H489" s="46" t="s">
        <v>226</v>
      </c>
      <c r="I489" s="48" t="s">
        <v>1658</v>
      </c>
      <c r="J489" s="49">
        <v>41589.0</v>
      </c>
      <c r="K489" s="46"/>
      <c r="L489" s="48" t="s">
        <v>1659</v>
      </c>
      <c r="M489" s="46" t="s">
        <v>1020</v>
      </c>
    </row>
    <row r="490" ht="15.75" hidden="1" customHeight="1">
      <c r="A490" s="16"/>
      <c r="B490" s="46" t="s">
        <v>261</v>
      </c>
      <c r="C490" s="46" t="str">
        <f t="shared" si="2"/>
        <v>2013</v>
      </c>
      <c r="D490" s="47" t="s">
        <v>102</v>
      </c>
      <c r="E490" s="47" t="s">
        <v>14</v>
      </c>
      <c r="F490" s="48" t="s">
        <v>1660</v>
      </c>
      <c r="G490" s="48" t="s">
        <v>1661</v>
      </c>
      <c r="H490" s="46" t="s">
        <v>226</v>
      </c>
      <c r="I490" s="48" t="s">
        <v>1662</v>
      </c>
      <c r="J490" s="49">
        <v>41589.0</v>
      </c>
      <c r="K490" s="46"/>
      <c r="L490" s="48" t="s">
        <v>1663</v>
      </c>
      <c r="M490" s="46" t="s">
        <v>196</v>
      </c>
    </row>
    <row r="491" ht="15.75" hidden="1" customHeight="1">
      <c r="A491" s="16"/>
      <c r="B491" s="46" t="s">
        <v>261</v>
      </c>
      <c r="C491" s="46" t="str">
        <f t="shared" si="2"/>
        <v>2013</v>
      </c>
      <c r="D491" s="47" t="s">
        <v>161</v>
      </c>
      <c r="E491" s="47" t="s">
        <v>14</v>
      </c>
      <c r="F491" s="48" t="s">
        <v>1664</v>
      </c>
      <c r="G491" s="48" t="s">
        <v>1665</v>
      </c>
      <c r="H491" s="46" t="s">
        <v>251</v>
      </c>
      <c r="I491" s="48" t="s">
        <v>1666</v>
      </c>
      <c r="J491" s="49">
        <v>41892.0</v>
      </c>
      <c r="K491" s="46"/>
      <c r="L491" s="48" t="s">
        <v>1667</v>
      </c>
      <c r="M491" s="46" t="s">
        <v>196</v>
      </c>
    </row>
    <row r="492" ht="15.75" hidden="1" customHeight="1">
      <c r="A492" s="16"/>
      <c r="B492" s="46" t="s">
        <v>261</v>
      </c>
      <c r="C492" s="46" t="str">
        <f t="shared" si="2"/>
        <v>2013</v>
      </c>
      <c r="D492" s="47" t="s">
        <v>774</v>
      </c>
      <c r="E492" s="47" t="s">
        <v>14</v>
      </c>
      <c r="F492" s="48" t="s">
        <v>1668</v>
      </c>
      <c r="G492" s="48" t="s">
        <v>1669</v>
      </c>
      <c r="H492" s="46" t="s">
        <v>247</v>
      </c>
      <c r="I492" s="48" t="s">
        <v>1670</v>
      </c>
      <c r="J492" s="49">
        <v>43123.0</v>
      </c>
      <c r="K492" s="46" t="s">
        <v>1636</v>
      </c>
      <c r="L492" s="48" t="s">
        <v>1671</v>
      </c>
      <c r="M492" s="46" t="s">
        <v>196</v>
      </c>
    </row>
    <row r="493" ht="15.75" hidden="1" customHeight="1">
      <c r="A493" s="16"/>
      <c r="B493" s="46" t="s">
        <v>261</v>
      </c>
      <c r="C493" s="46" t="str">
        <f t="shared" si="2"/>
        <v>2013</v>
      </c>
      <c r="D493" s="47" t="s">
        <v>774</v>
      </c>
      <c r="E493" s="47" t="s">
        <v>22</v>
      </c>
      <c r="F493" s="48" t="s">
        <v>1668</v>
      </c>
      <c r="G493" s="48" t="s">
        <v>1672</v>
      </c>
      <c r="H493" s="46" t="s">
        <v>247</v>
      </c>
      <c r="I493" s="48" t="s">
        <v>1648</v>
      </c>
      <c r="J493" s="49">
        <v>43123.0</v>
      </c>
      <c r="K493" s="46" t="s">
        <v>1636</v>
      </c>
      <c r="L493" s="48" t="s">
        <v>1673</v>
      </c>
      <c r="M493" s="46" t="s">
        <v>196</v>
      </c>
    </row>
    <row r="494" ht="15.75" hidden="1" customHeight="1">
      <c r="A494" s="16"/>
      <c r="B494" s="46" t="s">
        <v>261</v>
      </c>
      <c r="C494" s="46" t="str">
        <f t="shared" si="2"/>
        <v>2013</v>
      </c>
      <c r="D494" s="47" t="s">
        <v>779</v>
      </c>
      <c r="E494" s="47" t="s">
        <v>14</v>
      </c>
      <c r="F494" s="48" t="s">
        <v>1674</v>
      </c>
      <c r="G494" s="48" t="s">
        <v>1675</v>
      </c>
      <c r="H494" s="46" t="s">
        <v>247</v>
      </c>
      <c r="I494" s="48" t="s">
        <v>1648</v>
      </c>
      <c r="J494" s="49">
        <v>43123.0</v>
      </c>
      <c r="K494" s="46" t="s">
        <v>1636</v>
      </c>
      <c r="L494" s="48" t="s">
        <v>1676</v>
      </c>
      <c r="M494" s="46" t="s">
        <v>196</v>
      </c>
    </row>
    <row r="495" ht="15.75" hidden="1" customHeight="1">
      <c r="A495" s="16"/>
      <c r="B495" s="46" t="s">
        <v>663</v>
      </c>
      <c r="C495" s="46" t="str">
        <f t="shared" si="2"/>
        <v>2013</v>
      </c>
      <c r="D495" s="47" t="s">
        <v>14</v>
      </c>
      <c r="E495" s="47" t="s">
        <v>14</v>
      </c>
      <c r="F495" s="48" t="s">
        <v>1677</v>
      </c>
      <c r="G495" s="48" t="s">
        <v>1678</v>
      </c>
      <c r="H495" s="46" t="s">
        <v>17</v>
      </c>
      <c r="I495" s="48" t="s">
        <v>1023</v>
      </c>
      <c r="J495" s="49">
        <v>42915.0</v>
      </c>
      <c r="K495" s="46" t="s">
        <v>1679</v>
      </c>
      <c r="L495" s="48" t="s">
        <v>1680</v>
      </c>
      <c r="M495" s="46" t="s">
        <v>196</v>
      </c>
    </row>
    <row r="496" ht="15.75" hidden="1" customHeight="1">
      <c r="A496" s="16"/>
      <c r="B496" s="46" t="s">
        <v>663</v>
      </c>
      <c r="C496" s="46" t="str">
        <f t="shared" si="2"/>
        <v>2013</v>
      </c>
      <c r="D496" s="47" t="s">
        <v>22</v>
      </c>
      <c r="E496" s="47" t="s">
        <v>22</v>
      </c>
      <c r="F496" s="48" t="s">
        <v>664</v>
      </c>
      <c r="G496" s="48" t="s">
        <v>1681</v>
      </c>
      <c r="H496" s="46" t="s">
        <v>17</v>
      </c>
      <c r="I496" s="48" t="s">
        <v>1682</v>
      </c>
      <c r="J496" s="49">
        <v>42916.0</v>
      </c>
      <c r="K496" s="46" t="s">
        <v>1679</v>
      </c>
      <c r="L496" s="48" t="s">
        <v>1683</v>
      </c>
      <c r="M496" s="46" t="s">
        <v>196</v>
      </c>
    </row>
    <row r="497" ht="15.75" hidden="1" customHeight="1">
      <c r="A497" s="16"/>
      <c r="B497" s="46" t="s">
        <v>663</v>
      </c>
      <c r="C497" s="46" t="str">
        <f t="shared" si="2"/>
        <v>2013</v>
      </c>
      <c r="D497" s="47" t="s">
        <v>32</v>
      </c>
      <c r="E497" s="47" t="s">
        <v>14</v>
      </c>
      <c r="F497" s="48" t="s">
        <v>1684</v>
      </c>
      <c r="G497" s="48" t="s">
        <v>1685</v>
      </c>
      <c r="H497" s="46" t="s">
        <v>17</v>
      </c>
      <c r="I497" s="48" t="s">
        <v>1686</v>
      </c>
      <c r="J497" s="49">
        <v>42916.0</v>
      </c>
      <c r="K497" s="46" t="s">
        <v>1679</v>
      </c>
      <c r="L497" s="48" t="s">
        <v>1687</v>
      </c>
      <c r="M497" s="46" t="s">
        <v>196</v>
      </c>
    </row>
    <row r="498" ht="15.75" hidden="1" customHeight="1">
      <c r="A498" s="16"/>
      <c r="B498" s="46" t="s">
        <v>663</v>
      </c>
      <c r="C498" s="46" t="str">
        <f t="shared" si="2"/>
        <v>2013</v>
      </c>
      <c r="D498" s="47" t="s">
        <v>60</v>
      </c>
      <c r="E498" s="47" t="s">
        <v>14</v>
      </c>
      <c r="F498" s="48" t="s">
        <v>1688</v>
      </c>
      <c r="G498" s="48" t="s">
        <v>1689</v>
      </c>
      <c r="H498" s="46" t="s">
        <v>17</v>
      </c>
      <c r="I498" s="48" t="s">
        <v>1690</v>
      </c>
      <c r="J498" s="49">
        <v>42916.0</v>
      </c>
      <c r="K498" s="46" t="s">
        <v>1679</v>
      </c>
      <c r="L498" s="48" t="s">
        <v>1691</v>
      </c>
      <c r="M498" s="46" t="s">
        <v>196</v>
      </c>
    </row>
    <row r="499" ht="15.75" hidden="1" customHeight="1">
      <c r="A499" s="16"/>
      <c r="B499" s="46" t="s">
        <v>663</v>
      </c>
      <c r="C499" s="46" t="str">
        <f t="shared" si="2"/>
        <v>2013</v>
      </c>
      <c r="D499" s="47" t="s">
        <v>60</v>
      </c>
      <c r="E499" s="47" t="s">
        <v>22</v>
      </c>
      <c r="F499" s="48" t="s">
        <v>1688</v>
      </c>
      <c r="G499" s="48" t="s">
        <v>1692</v>
      </c>
      <c r="H499" s="46" t="s">
        <v>17</v>
      </c>
      <c r="I499" s="48" t="s">
        <v>1693</v>
      </c>
      <c r="J499" s="49">
        <v>42916.0</v>
      </c>
      <c r="K499" s="46" t="s">
        <v>1679</v>
      </c>
      <c r="L499" s="48" t="s">
        <v>1691</v>
      </c>
      <c r="M499" s="46" t="s">
        <v>196</v>
      </c>
    </row>
    <row r="500" ht="15.75" hidden="1" customHeight="1">
      <c r="A500" s="16"/>
      <c r="B500" s="46" t="s">
        <v>663</v>
      </c>
      <c r="C500" s="46" t="str">
        <f t="shared" si="2"/>
        <v>2013</v>
      </c>
      <c r="D500" s="47" t="s">
        <v>66</v>
      </c>
      <c r="E500" s="47" t="s">
        <v>14</v>
      </c>
      <c r="F500" s="48" t="s">
        <v>1694</v>
      </c>
      <c r="G500" s="48" t="s">
        <v>1695</v>
      </c>
      <c r="H500" s="46" t="s">
        <v>226</v>
      </c>
      <c r="I500" s="48" t="s">
        <v>1087</v>
      </c>
      <c r="J500" s="49" t="s">
        <v>236</v>
      </c>
      <c r="K500" s="46" t="s">
        <v>1088</v>
      </c>
      <c r="L500" s="48" t="s">
        <v>1696</v>
      </c>
      <c r="M500" s="46" t="s">
        <v>1020</v>
      </c>
    </row>
    <row r="501" ht="15.75" hidden="1" customHeight="1">
      <c r="A501" s="16"/>
      <c r="B501" s="46" t="s">
        <v>663</v>
      </c>
      <c r="C501" s="46" t="str">
        <f t="shared" si="2"/>
        <v>2013</v>
      </c>
      <c r="D501" s="47" t="s">
        <v>71</v>
      </c>
      <c r="E501" s="47" t="s">
        <v>14</v>
      </c>
      <c r="F501" s="48" t="s">
        <v>1697</v>
      </c>
      <c r="G501" s="48" t="s">
        <v>1698</v>
      </c>
      <c r="H501" s="46" t="s">
        <v>251</v>
      </c>
      <c r="I501" s="48" t="s">
        <v>1699</v>
      </c>
      <c r="J501" s="49">
        <v>42916.0</v>
      </c>
      <c r="K501" s="46" t="s">
        <v>1679</v>
      </c>
      <c r="L501" s="48" t="s">
        <v>1700</v>
      </c>
      <c r="M501" s="46" t="s">
        <v>196</v>
      </c>
    </row>
    <row r="502" ht="15.75" hidden="1" customHeight="1">
      <c r="A502" s="16"/>
      <c r="B502" s="46" t="s">
        <v>663</v>
      </c>
      <c r="C502" s="46" t="str">
        <f t="shared" si="2"/>
        <v>2013</v>
      </c>
      <c r="D502" s="47" t="s">
        <v>80</v>
      </c>
      <c r="E502" s="47" t="s">
        <v>14</v>
      </c>
      <c r="F502" s="48" t="s">
        <v>1701</v>
      </c>
      <c r="G502" s="48" t="s">
        <v>1702</v>
      </c>
      <c r="H502" s="46" t="s">
        <v>17</v>
      </c>
      <c r="I502" s="48" t="s">
        <v>1703</v>
      </c>
      <c r="J502" s="49">
        <v>42916.0</v>
      </c>
      <c r="K502" s="46" t="s">
        <v>1679</v>
      </c>
      <c r="L502" s="48" t="s">
        <v>1704</v>
      </c>
      <c r="M502" s="46" t="s">
        <v>196</v>
      </c>
    </row>
    <row r="503" ht="15.75" hidden="1" customHeight="1">
      <c r="A503" s="16"/>
      <c r="B503" s="46" t="s">
        <v>663</v>
      </c>
      <c r="C503" s="46" t="str">
        <f t="shared" si="2"/>
        <v>2013</v>
      </c>
      <c r="D503" s="47" t="s">
        <v>85</v>
      </c>
      <c r="E503" s="47" t="s">
        <v>14</v>
      </c>
      <c r="F503" s="48" t="s">
        <v>1705</v>
      </c>
      <c r="G503" s="48" t="s">
        <v>1706</v>
      </c>
      <c r="H503" s="46" t="s">
        <v>17</v>
      </c>
      <c r="I503" s="48" t="s">
        <v>1093</v>
      </c>
      <c r="J503" s="49" t="s">
        <v>236</v>
      </c>
      <c r="K503" s="46" t="s">
        <v>1088</v>
      </c>
      <c r="L503" s="48" t="s">
        <v>1094</v>
      </c>
      <c r="M503" s="46" t="s">
        <v>196</v>
      </c>
    </row>
    <row r="504" ht="15.75" hidden="1" customHeight="1">
      <c r="A504" s="16"/>
      <c r="B504" s="46" t="s">
        <v>663</v>
      </c>
      <c r="C504" s="46" t="str">
        <f t="shared" si="2"/>
        <v>2013</v>
      </c>
      <c r="D504" s="47" t="s">
        <v>90</v>
      </c>
      <c r="E504" s="47" t="s">
        <v>14</v>
      </c>
      <c r="F504" s="48" t="s">
        <v>1707</v>
      </c>
      <c r="G504" s="48" t="s">
        <v>1708</v>
      </c>
      <c r="H504" s="46" t="s">
        <v>226</v>
      </c>
      <c r="I504" s="48" t="s">
        <v>1709</v>
      </c>
      <c r="J504" s="49" t="s">
        <v>236</v>
      </c>
      <c r="K504" s="46" t="s">
        <v>1088</v>
      </c>
      <c r="L504" s="48" t="s">
        <v>1696</v>
      </c>
      <c r="M504" s="46" t="s">
        <v>1020</v>
      </c>
    </row>
    <row r="505" ht="15.75" hidden="1" customHeight="1">
      <c r="A505" s="16"/>
      <c r="B505" s="46" t="s">
        <v>663</v>
      </c>
      <c r="C505" s="46" t="str">
        <f t="shared" si="2"/>
        <v>2013</v>
      </c>
      <c r="D505" s="47" t="s">
        <v>90</v>
      </c>
      <c r="E505" s="47" t="s">
        <v>22</v>
      </c>
      <c r="F505" s="48" t="s">
        <v>1707</v>
      </c>
      <c r="G505" s="48" t="s">
        <v>1710</v>
      </c>
      <c r="H505" s="46" t="s">
        <v>17</v>
      </c>
      <c r="I505" s="48" t="s">
        <v>1711</v>
      </c>
      <c r="J505" s="49">
        <v>42916.0</v>
      </c>
      <c r="K505" s="46" t="s">
        <v>1679</v>
      </c>
      <c r="L505" s="48" t="s">
        <v>1712</v>
      </c>
      <c r="M505" s="46" t="s">
        <v>196</v>
      </c>
    </row>
    <row r="506" ht="15.75" hidden="1" customHeight="1">
      <c r="A506" s="16"/>
      <c r="B506" s="46" t="s">
        <v>663</v>
      </c>
      <c r="C506" s="46" t="str">
        <f t="shared" si="2"/>
        <v>2013</v>
      </c>
      <c r="D506" s="47" t="s">
        <v>97</v>
      </c>
      <c r="E506" s="47" t="s">
        <v>14</v>
      </c>
      <c r="F506" s="48" t="s">
        <v>1713</v>
      </c>
      <c r="G506" s="48" t="s">
        <v>1714</v>
      </c>
      <c r="H506" s="46" t="s">
        <v>17</v>
      </c>
      <c r="I506" s="48" t="s">
        <v>1715</v>
      </c>
      <c r="J506" s="49">
        <v>42916.0</v>
      </c>
      <c r="K506" s="46" t="s">
        <v>1679</v>
      </c>
      <c r="L506" s="48" t="s">
        <v>1716</v>
      </c>
      <c r="M506" s="46" t="s">
        <v>196</v>
      </c>
    </row>
    <row r="507" ht="15.75" hidden="1" customHeight="1">
      <c r="A507" s="16"/>
      <c r="B507" s="46" t="s">
        <v>663</v>
      </c>
      <c r="C507" s="46" t="str">
        <f t="shared" si="2"/>
        <v>2013</v>
      </c>
      <c r="D507" s="47" t="s">
        <v>102</v>
      </c>
      <c r="E507" s="47" t="s">
        <v>14</v>
      </c>
      <c r="F507" s="48" t="s">
        <v>1717</v>
      </c>
      <c r="G507" s="48" t="s">
        <v>1718</v>
      </c>
      <c r="H507" s="46" t="s">
        <v>17</v>
      </c>
      <c r="I507" s="48" t="s">
        <v>1046</v>
      </c>
      <c r="J507" s="49">
        <v>42916.0</v>
      </c>
      <c r="K507" s="46" t="s">
        <v>1679</v>
      </c>
      <c r="L507" s="48" t="s">
        <v>1719</v>
      </c>
      <c r="M507" s="46" t="s">
        <v>196</v>
      </c>
    </row>
    <row r="508" ht="15.75" hidden="1" customHeight="1">
      <c r="A508" s="16"/>
      <c r="B508" s="46" t="s">
        <v>663</v>
      </c>
      <c r="C508" s="46" t="str">
        <f t="shared" si="2"/>
        <v>2013</v>
      </c>
      <c r="D508" s="47" t="s">
        <v>102</v>
      </c>
      <c r="E508" s="47" t="s">
        <v>22</v>
      </c>
      <c r="F508" s="48" t="s">
        <v>1717</v>
      </c>
      <c r="G508" s="48" t="s">
        <v>1720</v>
      </c>
      <c r="H508" s="46" t="s">
        <v>17</v>
      </c>
      <c r="I508" s="48" t="s">
        <v>1046</v>
      </c>
      <c r="J508" s="49">
        <v>42916.0</v>
      </c>
      <c r="K508" s="46" t="s">
        <v>1679</v>
      </c>
      <c r="L508" s="48" t="s">
        <v>1047</v>
      </c>
      <c r="M508" s="46" t="s">
        <v>196</v>
      </c>
    </row>
    <row r="509" ht="15.75" hidden="1" customHeight="1">
      <c r="A509" s="16"/>
      <c r="B509" s="46" t="s">
        <v>663</v>
      </c>
      <c r="C509" s="46" t="str">
        <f t="shared" si="2"/>
        <v>2013</v>
      </c>
      <c r="D509" s="47" t="s">
        <v>107</v>
      </c>
      <c r="E509" s="47" t="s">
        <v>14</v>
      </c>
      <c r="F509" s="48" t="s">
        <v>1721</v>
      </c>
      <c r="G509" s="48" t="s">
        <v>1722</v>
      </c>
      <c r="H509" s="46" t="s">
        <v>17</v>
      </c>
      <c r="I509" s="48" t="s">
        <v>1723</v>
      </c>
      <c r="J509" s="49">
        <v>42916.0</v>
      </c>
      <c r="K509" s="46" t="s">
        <v>1679</v>
      </c>
      <c r="L509" s="48" t="s">
        <v>1724</v>
      </c>
      <c r="M509" s="46" t="s">
        <v>196</v>
      </c>
    </row>
    <row r="510" ht="15.75" customHeight="1">
      <c r="A510" s="5">
        <v>831090.0</v>
      </c>
      <c r="B510" s="20" t="s">
        <v>299</v>
      </c>
      <c r="C510" s="7" t="str">
        <f t="shared" si="2"/>
        <v>2014</v>
      </c>
      <c r="D510" s="21" t="s">
        <v>22</v>
      </c>
      <c r="E510" s="21" t="s">
        <v>22</v>
      </c>
      <c r="F510" s="34" t="s">
        <v>300</v>
      </c>
      <c r="G510" s="34" t="s">
        <v>1725</v>
      </c>
      <c r="H510" s="56" t="s">
        <v>235</v>
      </c>
      <c r="I510" s="34" t="s">
        <v>1726</v>
      </c>
      <c r="J510" s="57">
        <v>44263.0</v>
      </c>
      <c r="K510" s="56" t="s">
        <v>19</v>
      </c>
      <c r="L510" s="34" t="s">
        <v>1727</v>
      </c>
      <c r="M510" s="56" t="s">
        <v>316</v>
      </c>
    </row>
    <row r="511" ht="15.75" hidden="1" customHeight="1">
      <c r="A511" s="16"/>
      <c r="B511" s="46" t="s">
        <v>539</v>
      </c>
      <c r="C511" s="46" t="str">
        <f t="shared" si="2"/>
        <v>2014</v>
      </c>
      <c r="D511" s="47" t="s">
        <v>22</v>
      </c>
      <c r="E511" s="47" t="s">
        <v>14</v>
      </c>
      <c r="F511" s="48" t="s">
        <v>549</v>
      </c>
      <c r="G511" s="48" t="s">
        <v>1728</v>
      </c>
      <c r="H511" s="46" t="s">
        <v>1414</v>
      </c>
      <c r="I511" s="48" t="s">
        <v>1729</v>
      </c>
      <c r="J511" s="49">
        <v>41970.0</v>
      </c>
      <c r="K511" s="46" t="s">
        <v>1730</v>
      </c>
      <c r="L511" s="48" t="s">
        <v>1731</v>
      </c>
      <c r="M511" s="46" t="s">
        <v>1020</v>
      </c>
    </row>
    <row r="512" ht="15.75" hidden="1" customHeight="1">
      <c r="A512" s="16"/>
      <c r="B512" s="46" t="s">
        <v>539</v>
      </c>
      <c r="C512" s="46" t="str">
        <f t="shared" si="2"/>
        <v>2014</v>
      </c>
      <c r="D512" s="47" t="s">
        <v>32</v>
      </c>
      <c r="E512" s="47" t="s">
        <v>22</v>
      </c>
      <c r="F512" s="48" t="s">
        <v>552</v>
      </c>
      <c r="G512" s="48" t="s">
        <v>1732</v>
      </c>
      <c r="H512" s="46" t="s">
        <v>463</v>
      </c>
      <c r="I512" s="48" t="s">
        <v>1733</v>
      </c>
      <c r="J512" s="49">
        <v>41957.0</v>
      </c>
      <c r="K512" s="46" t="s">
        <v>1730</v>
      </c>
      <c r="L512" s="48" t="s">
        <v>1734</v>
      </c>
      <c r="M512" s="46" t="s">
        <v>196</v>
      </c>
    </row>
    <row r="513" ht="15.75" hidden="1" customHeight="1">
      <c r="A513" s="16"/>
      <c r="B513" s="46" t="s">
        <v>539</v>
      </c>
      <c r="C513" s="46" t="str">
        <f t="shared" si="2"/>
        <v>2014</v>
      </c>
      <c r="D513" s="47" t="s">
        <v>32</v>
      </c>
      <c r="E513" s="47" t="s">
        <v>32</v>
      </c>
      <c r="F513" s="48" t="s">
        <v>552</v>
      </c>
      <c r="G513" s="48" t="s">
        <v>1735</v>
      </c>
      <c r="H513" s="46" t="s">
        <v>463</v>
      </c>
      <c r="I513" s="48" t="s">
        <v>1736</v>
      </c>
      <c r="J513" s="49">
        <v>41957.0</v>
      </c>
      <c r="K513" s="46" t="s">
        <v>1730</v>
      </c>
      <c r="L513" s="48" t="s">
        <v>1737</v>
      </c>
      <c r="M513" s="46" t="s">
        <v>196</v>
      </c>
    </row>
    <row r="514" ht="15.75" hidden="1" customHeight="1">
      <c r="A514" s="16"/>
      <c r="B514" s="46" t="s">
        <v>539</v>
      </c>
      <c r="C514" s="46" t="str">
        <f t="shared" si="2"/>
        <v>2014</v>
      </c>
      <c r="D514" s="47" t="s">
        <v>66</v>
      </c>
      <c r="E514" s="47" t="s">
        <v>22</v>
      </c>
      <c r="F514" s="48" t="s">
        <v>560</v>
      </c>
      <c r="G514" s="48" t="s">
        <v>1738</v>
      </c>
      <c r="H514" s="46" t="s">
        <v>1369</v>
      </c>
      <c r="I514" s="48" t="s">
        <v>1739</v>
      </c>
      <c r="J514" s="49">
        <v>41949.0</v>
      </c>
      <c r="K514" s="46" t="s">
        <v>1730</v>
      </c>
      <c r="L514" s="48" t="s">
        <v>1740</v>
      </c>
      <c r="M514" s="46" t="s">
        <v>196</v>
      </c>
    </row>
    <row r="515" ht="15.75" hidden="1" customHeight="1">
      <c r="A515" s="16"/>
      <c r="B515" s="46" t="s">
        <v>539</v>
      </c>
      <c r="C515" s="46" t="str">
        <f t="shared" si="2"/>
        <v>2014</v>
      </c>
      <c r="D515" s="47" t="s">
        <v>66</v>
      </c>
      <c r="E515" s="47" t="s">
        <v>60</v>
      </c>
      <c r="F515" s="48" t="s">
        <v>560</v>
      </c>
      <c r="G515" s="48" t="s">
        <v>1741</v>
      </c>
      <c r="H515" s="46" t="s">
        <v>226</v>
      </c>
      <c r="I515" s="48" t="s">
        <v>1742</v>
      </c>
      <c r="J515" s="49">
        <v>42215.0</v>
      </c>
      <c r="K515" s="46" t="s">
        <v>1730</v>
      </c>
      <c r="L515" s="48" t="s">
        <v>1743</v>
      </c>
      <c r="M515" s="46" t="s">
        <v>196</v>
      </c>
    </row>
    <row r="516" ht="15.75" hidden="1" customHeight="1">
      <c r="A516" s="16"/>
      <c r="B516" s="46" t="s">
        <v>539</v>
      </c>
      <c r="C516" s="46" t="str">
        <f t="shared" si="2"/>
        <v>2014</v>
      </c>
      <c r="D516" s="47" t="s">
        <v>66</v>
      </c>
      <c r="E516" s="47" t="s">
        <v>66</v>
      </c>
      <c r="F516" s="48" t="s">
        <v>560</v>
      </c>
      <c r="G516" s="48" t="s">
        <v>1744</v>
      </c>
      <c r="H516" s="46" t="s">
        <v>1745</v>
      </c>
      <c r="I516" s="48" t="s">
        <v>1746</v>
      </c>
      <c r="J516" s="49">
        <v>41988.0</v>
      </c>
      <c r="K516" s="46" t="s">
        <v>1730</v>
      </c>
      <c r="L516" s="48" t="s">
        <v>1747</v>
      </c>
      <c r="M516" s="46" t="s">
        <v>196</v>
      </c>
    </row>
    <row r="517" ht="15.75" hidden="1" customHeight="1">
      <c r="A517" s="16"/>
      <c r="B517" s="46" t="s">
        <v>539</v>
      </c>
      <c r="C517" s="46" t="str">
        <f t="shared" si="2"/>
        <v>2014</v>
      </c>
      <c r="D517" s="47" t="s">
        <v>66</v>
      </c>
      <c r="E517" s="47" t="s">
        <v>71</v>
      </c>
      <c r="F517" s="48" t="s">
        <v>560</v>
      </c>
      <c r="G517" s="48" t="s">
        <v>1748</v>
      </c>
      <c r="H517" s="46" t="s">
        <v>1749</v>
      </c>
      <c r="I517" s="48" t="s">
        <v>1750</v>
      </c>
      <c r="J517" s="49">
        <v>43259.0</v>
      </c>
      <c r="K517" s="46" t="s">
        <v>543</v>
      </c>
      <c r="L517" s="48" t="s">
        <v>1751</v>
      </c>
      <c r="M517" s="46" t="s">
        <v>1020</v>
      </c>
    </row>
    <row r="518" ht="15.75" hidden="1" customHeight="1">
      <c r="A518" s="16"/>
      <c r="B518" s="46" t="s">
        <v>539</v>
      </c>
      <c r="C518" s="46" t="str">
        <f t="shared" si="2"/>
        <v>2014</v>
      </c>
      <c r="D518" s="47" t="s">
        <v>80</v>
      </c>
      <c r="E518" s="47" t="s">
        <v>14</v>
      </c>
      <c r="F518" s="48" t="s">
        <v>579</v>
      </c>
      <c r="G518" s="48" t="s">
        <v>1752</v>
      </c>
      <c r="H518" s="46" t="s">
        <v>251</v>
      </c>
      <c r="I518" s="48" t="s">
        <v>1753</v>
      </c>
      <c r="J518" s="49">
        <v>42237.0</v>
      </c>
      <c r="K518" s="46" t="s">
        <v>543</v>
      </c>
      <c r="L518" s="48" t="s">
        <v>1754</v>
      </c>
      <c r="M518" s="46" t="s">
        <v>1020</v>
      </c>
    </row>
    <row r="519" ht="15.75" hidden="1" customHeight="1">
      <c r="A519" s="16"/>
      <c r="B519" s="46" t="s">
        <v>539</v>
      </c>
      <c r="C519" s="46" t="str">
        <f t="shared" si="2"/>
        <v>2014</v>
      </c>
      <c r="D519" s="47" t="s">
        <v>85</v>
      </c>
      <c r="E519" s="47" t="s">
        <v>22</v>
      </c>
      <c r="F519" s="48" t="s">
        <v>581</v>
      </c>
      <c r="G519" s="48" t="s">
        <v>1755</v>
      </c>
      <c r="H519" s="46" t="s">
        <v>1756</v>
      </c>
      <c r="I519" s="48" t="s">
        <v>1757</v>
      </c>
      <c r="J519" s="49">
        <v>42206.0</v>
      </c>
      <c r="K519" s="46" t="s">
        <v>1730</v>
      </c>
      <c r="L519" s="48" t="s">
        <v>1758</v>
      </c>
      <c r="M519" s="46" t="s">
        <v>196</v>
      </c>
    </row>
    <row r="520" ht="15.75" hidden="1" customHeight="1">
      <c r="A520" s="16"/>
      <c r="B520" s="46" t="s">
        <v>539</v>
      </c>
      <c r="C520" s="46" t="str">
        <f t="shared" si="2"/>
        <v>2014</v>
      </c>
      <c r="D520" s="47" t="s">
        <v>85</v>
      </c>
      <c r="E520" s="47" t="s">
        <v>32</v>
      </c>
      <c r="F520" s="48" t="s">
        <v>581</v>
      </c>
      <c r="G520" s="48" t="s">
        <v>1759</v>
      </c>
      <c r="H520" s="46" t="s">
        <v>1760</v>
      </c>
      <c r="I520" s="48" t="s">
        <v>1761</v>
      </c>
      <c r="J520" s="49">
        <v>42206.0</v>
      </c>
      <c r="K520" s="46" t="s">
        <v>1730</v>
      </c>
      <c r="L520" s="48" t="s">
        <v>1762</v>
      </c>
      <c r="M520" s="46" t="s">
        <v>1020</v>
      </c>
    </row>
    <row r="521" ht="15.75" hidden="1" customHeight="1">
      <c r="A521" s="16"/>
      <c r="B521" s="46" t="s">
        <v>218</v>
      </c>
      <c r="C521" s="46" t="str">
        <f t="shared" si="2"/>
        <v>2014</v>
      </c>
      <c r="D521" s="47" t="s">
        <v>66</v>
      </c>
      <c r="E521" s="47" t="s">
        <v>22</v>
      </c>
      <c r="F521" s="48" t="s">
        <v>613</v>
      </c>
      <c r="G521" s="48" t="s">
        <v>1763</v>
      </c>
      <c r="H521" s="46" t="s">
        <v>1401</v>
      </c>
      <c r="I521" s="48" t="s">
        <v>1764</v>
      </c>
      <c r="J521" s="49">
        <v>42430.0</v>
      </c>
      <c r="K521" s="46" t="s">
        <v>1765</v>
      </c>
      <c r="L521" s="48" t="s">
        <v>1766</v>
      </c>
      <c r="M521" s="46" t="s">
        <v>196</v>
      </c>
    </row>
    <row r="522" ht="15.75" hidden="1" customHeight="1">
      <c r="A522" s="16"/>
      <c r="B522" s="46" t="s">
        <v>352</v>
      </c>
      <c r="C522" s="46" t="str">
        <f t="shared" si="2"/>
        <v>2016</v>
      </c>
      <c r="D522" s="47" t="s">
        <v>14</v>
      </c>
      <c r="E522" s="47" t="s">
        <v>14</v>
      </c>
      <c r="F522" s="48" t="s">
        <v>1767</v>
      </c>
      <c r="G522" s="48" t="s">
        <v>1768</v>
      </c>
      <c r="H522" s="46" t="s">
        <v>226</v>
      </c>
      <c r="I522" s="48" t="s">
        <v>1769</v>
      </c>
      <c r="J522" s="49">
        <v>42151.0</v>
      </c>
      <c r="K522" s="46" t="s">
        <v>1770</v>
      </c>
      <c r="L522" s="48" t="s">
        <v>1771</v>
      </c>
      <c r="M522" s="46" t="s">
        <v>196</v>
      </c>
    </row>
    <row r="523" ht="15.75" hidden="1" customHeight="1">
      <c r="A523" s="16"/>
      <c r="B523" s="46" t="s">
        <v>618</v>
      </c>
      <c r="C523" s="46" t="str">
        <f t="shared" si="2"/>
        <v>2014</v>
      </c>
      <c r="D523" s="47" t="s">
        <v>14</v>
      </c>
      <c r="E523" s="47" t="s">
        <v>14</v>
      </c>
      <c r="F523" s="48" t="s">
        <v>1767</v>
      </c>
      <c r="G523" s="48" t="s">
        <v>1768</v>
      </c>
      <c r="H523" s="46" t="s">
        <v>226</v>
      </c>
      <c r="I523" s="48" t="s">
        <v>1772</v>
      </c>
      <c r="J523" s="49">
        <v>43032.0</v>
      </c>
      <c r="K523" s="46" t="s">
        <v>1773</v>
      </c>
      <c r="L523" s="48" t="s">
        <v>1774</v>
      </c>
      <c r="M523" s="46" t="s">
        <v>196</v>
      </c>
    </row>
    <row r="524" ht="15.75" hidden="1" customHeight="1">
      <c r="A524" s="16"/>
      <c r="B524" s="46" t="s">
        <v>618</v>
      </c>
      <c r="C524" s="46" t="str">
        <f t="shared" si="2"/>
        <v>2014</v>
      </c>
      <c r="D524" s="47" t="s">
        <v>32</v>
      </c>
      <c r="E524" s="47" t="s">
        <v>14</v>
      </c>
      <c r="F524" s="48" t="s">
        <v>1775</v>
      </c>
      <c r="G524" s="48" t="s">
        <v>1776</v>
      </c>
      <c r="H524" s="46" t="s">
        <v>226</v>
      </c>
      <c r="I524" s="48" t="s">
        <v>1777</v>
      </c>
      <c r="J524" s="49">
        <v>43032.0</v>
      </c>
      <c r="K524" s="46" t="s">
        <v>1773</v>
      </c>
      <c r="L524" s="48" t="s">
        <v>1778</v>
      </c>
      <c r="M524" s="46" t="s">
        <v>196</v>
      </c>
    </row>
    <row r="525" ht="15.75" hidden="1" customHeight="1">
      <c r="A525" s="16"/>
      <c r="B525" s="46" t="s">
        <v>618</v>
      </c>
      <c r="C525" s="46" t="str">
        <f t="shared" si="2"/>
        <v>2014</v>
      </c>
      <c r="D525" s="47" t="s">
        <v>60</v>
      </c>
      <c r="E525" s="47" t="s">
        <v>14</v>
      </c>
      <c r="F525" s="48" t="s">
        <v>1779</v>
      </c>
      <c r="G525" s="48" t="s">
        <v>1780</v>
      </c>
      <c r="H525" s="46" t="s">
        <v>226</v>
      </c>
      <c r="I525" s="48" t="s">
        <v>1781</v>
      </c>
      <c r="J525" s="49">
        <v>43032.0</v>
      </c>
      <c r="K525" s="46" t="s">
        <v>1773</v>
      </c>
      <c r="L525" s="48" t="s">
        <v>1782</v>
      </c>
      <c r="M525" s="46" t="s">
        <v>196</v>
      </c>
    </row>
    <row r="526" ht="15.75" hidden="1" customHeight="1">
      <c r="A526" s="16"/>
      <c r="B526" s="46" t="s">
        <v>618</v>
      </c>
      <c r="C526" s="46" t="str">
        <f t="shared" si="2"/>
        <v>2014</v>
      </c>
      <c r="D526" s="47" t="s">
        <v>71</v>
      </c>
      <c r="E526" s="47" t="s">
        <v>14</v>
      </c>
      <c r="F526" s="48" t="s">
        <v>1783</v>
      </c>
      <c r="G526" s="48" t="s">
        <v>1784</v>
      </c>
      <c r="H526" s="46" t="s">
        <v>226</v>
      </c>
      <c r="I526" s="48" t="s">
        <v>1785</v>
      </c>
      <c r="J526" s="49">
        <v>43032.0</v>
      </c>
      <c r="K526" s="46" t="s">
        <v>1773</v>
      </c>
      <c r="L526" s="48" t="s">
        <v>1786</v>
      </c>
      <c r="M526" s="46" t="s">
        <v>196</v>
      </c>
    </row>
    <row r="527" ht="15.75" hidden="1" customHeight="1">
      <c r="A527" s="16"/>
      <c r="B527" s="46" t="s">
        <v>627</v>
      </c>
      <c r="C527" s="46" t="str">
        <f t="shared" si="2"/>
        <v>2014</v>
      </c>
      <c r="D527" s="47" t="s">
        <v>14</v>
      </c>
      <c r="E527" s="47" t="s">
        <v>14</v>
      </c>
      <c r="F527" s="48" t="s">
        <v>1787</v>
      </c>
      <c r="G527" s="48" t="s">
        <v>1788</v>
      </c>
      <c r="H527" s="46" t="s">
        <v>1401</v>
      </c>
      <c r="I527" s="48" t="s">
        <v>630</v>
      </c>
      <c r="J527" s="49">
        <v>42912.0</v>
      </c>
      <c r="K527" s="46" t="s">
        <v>1789</v>
      </c>
      <c r="L527" s="48" t="s">
        <v>1790</v>
      </c>
      <c r="M527" s="46" t="s">
        <v>1020</v>
      </c>
    </row>
    <row r="528" ht="15.75" hidden="1" customHeight="1">
      <c r="A528" s="16"/>
      <c r="B528" s="46" t="s">
        <v>532</v>
      </c>
      <c r="C528" s="46" t="str">
        <f t="shared" si="2"/>
        <v>2014</v>
      </c>
      <c r="D528" s="47" t="s">
        <v>22</v>
      </c>
      <c r="E528" s="47" t="s">
        <v>14</v>
      </c>
      <c r="F528" s="48" t="s">
        <v>1791</v>
      </c>
      <c r="G528" s="48" t="s">
        <v>1792</v>
      </c>
      <c r="H528" s="46" t="s">
        <v>28</v>
      </c>
      <c r="I528" s="48" t="s">
        <v>236</v>
      </c>
      <c r="J528" s="53" t="s">
        <v>236</v>
      </c>
      <c r="K528" s="46" t="s">
        <v>236</v>
      </c>
      <c r="L528" s="48" t="s">
        <v>1793</v>
      </c>
      <c r="M528" s="46" t="s">
        <v>1020</v>
      </c>
    </row>
    <row r="529" ht="15.75" hidden="1" customHeight="1">
      <c r="A529" s="16"/>
      <c r="B529" s="46" t="s">
        <v>329</v>
      </c>
      <c r="C529" s="46" t="str">
        <f t="shared" si="2"/>
        <v>2016</v>
      </c>
      <c r="D529" s="47" t="s">
        <v>22</v>
      </c>
      <c r="E529" s="47" t="s">
        <v>14</v>
      </c>
      <c r="F529" s="48" t="s">
        <v>1794</v>
      </c>
      <c r="G529" s="48" t="s">
        <v>1795</v>
      </c>
      <c r="H529" s="46" t="s">
        <v>1796</v>
      </c>
      <c r="I529" s="48" t="s">
        <v>1797</v>
      </c>
      <c r="J529" s="53" t="s">
        <v>1798</v>
      </c>
      <c r="K529" s="52" t="s">
        <v>1799</v>
      </c>
      <c r="L529" s="48" t="s">
        <v>1800</v>
      </c>
      <c r="M529" s="46" t="s">
        <v>196</v>
      </c>
    </row>
    <row r="530" ht="15.75" hidden="1" customHeight="1">
      <c r="A530" s="16"/>
      <c r="B530" s="46" t="s">
        <v>329</v>
      </c>
      <c r="C530" s="46" t="str">
        <f t="shared" si="2"/>
        <v>2016</v>
      </c>
      <c r="D530" s="47" t="s">
        <v>22</v>
      </c>
      <c r="E530" s="47" t="s">
        <v>22</v>
      </c>
      <c r="F530" s="48" t="s">
        <v>1794</v>
      </c>
      <c r="G530" s="48" t="s">
        <v>1801</v>
      </c>
      <c r="H530" s="46" t="s">
        <v>1796</v>
      </c>
      <c r="I530" s="48" t="s">
        <v>1802</v>
      </c>
      <c r="J530" s="53" t="s">
        <v>1803</v>
      </c>
      <c r="K530" s="52" t="s">
        <v>1799</v>
      </c>
      <c r="L530" s="48" t="s">
        <v>1804</v>
      </c>
      <c r="M530" s="46" t="s">
        <v>196</v>
      </c>
    </row>
    <row r="531" ht="15.75" hidden="1" customHeight="1">
      <c r="A531" s="16"/>
      <c r="B531" s="46" t="s">
        <v>329</v>
      </c>
      <c r="C531" s="46" t="str">
        <f t="shared" si="2"/>
        <v>2016</v>
      </c>
      <c r="D531" s="47" t="s">
        <v>22</v>
      </c>
      <c r="E531" s="47" t="s">
        <v>32</v>
      </c>
      <c r="F531" s="48" t="s">
        <v>1794</v>
      </c>
      <c r="G531" s="48" t="s">
        <v>1805</v>
      </c>
      <c r="H531" s="46" t="s">
        <v>1796</v>
      </c>
      <c r="I531" s="48" t="s">
        <v>1806</v>
      </c>
      <c r="J531" s="53" t="s">
        <v>1807</v>
      </c>
      <c r="K531" s="52" t="s">
        <v>1808</v>
      </c>
      <c r="L531" s="48" t="s">
        <v>1809</v>
      </c>
      <c r="M531" s="46" t="s">
        <v>196</v>
      </c>
    </row>
    <row r="532" ht="15.75" hidden="1" customHeight="1">
      <c r="A532" s="16"/>
      <c r="B532" s="46" t="s">
        <v>329</v>
      </c>
      <c r="C532" s="46" t="str">
        <f t="shared" si="2"/>
        <v>2016</v>
      </c>
      <c r="D532" s="47" t="s">
        <v>22</v>
      </c>
      <c r="E532" s="47" t="s">
        <v>60</v>
      </c>
      <c r="F532" s="48" t="s">
        <v>1794</v>
      </c>
      <c r="G532" s="48" t="s">
        <v>1810</v>
      </c>
      <c r="H532" s="46" t="s">
        <v>1796</v>
      </c>
      <c r="I532" s="48" t="s">
        <v>1811</v>
      </c>
      <c r="J532" s="53" t="s">
        <v>1807</v>
      </c>
      <c r="K532" s="52" t="s">
        <v>1808</v>
      </c>
      <c r="L532" s="48" t="s">
        <v>1812</v>
      </c>
      <c r="M532" s="46" t="s">
        <v>196</v>
      </c>
    </row>
    <row r="533" ht="15.75" hidden="1" customHeight="1">
      <c r="A533" s="16"/>
      <c r="B533" s="46" t="s">
        <v>329</v>
      </c>
      <c r="C533" s="46" t="str">
        <f t="shared" si="2"/>
        <v>2016</v>
      </c>
      <c r="D533" s="47" t="s">
        <v>22</v>
      </c>
      <c r="E533" s="47" t="s">
        <v>66</v>
      </c>
      <c r="F533" s="48" t="s">
        <v>1794</v>
      </c>
      <c r="G533" s="48" t="s">
        <v>1813</v>
      </c>
      <c r="H533" s="46" t="s">
        <v>251</v>
      </c>
      <c r="I533" s="48" t="s">
        <v>1814</v>
      </c>
      <c r="J533" s="49">
        <v>42558.0</v>
      </c>
      <c r="K533" s="52" t="s">
        <v>1808</v>
      </c>
      <c r="L533" s="48" t="s">
        <v>1815</v>
      </c>
      <c r="M533" s="46" t="s">
        <v>196</v>
      </c>
    </row>
    <row r="534" ht="15.75" hidden="1" customHeight="1">
      <c r="A534" s="16"/>
      <c r="B534" s="46" t="s">
        <v>329</v>
      </c>
      <c r="C534" s="46" t="str">
        <f t="shared" si="2"/>
        <v>2016</v>
      </c>
      <c r="D534" s="47" t="s">
        <v>22</v>
      </c>
      <c r="E534" s="47" t="s">
        <v>80</v>
      </c>
      <c r="F534" s="48" t="s">
        <v>1794</v>
      </c>
      <c r="G534" s="48" t="s">
        <v>1816</v>
      </c>
      <c r="H534" s="46" t="s">
        <v>251</v>
      </c>
      <c r="I534" s="48" t="s">
        <v>1814</v>
      </c>
      <c r="J534" s="49">
        <v>42558.0</v>
      </c>
      <c r="K534" s="52" t="s">
        <v>1808</v>
      </c>
      <c r="L534" s="48" t="s">
        <v>1817</v>
      </c>
      <c r="M534" s="46" t="s">
        <v>196</v>
      </c>
    </row>
    <row r="535" ht="15.75" hidden="1" customHeight="1">
      <c r="A535" s="16"/>
      <c r="B535" s="46" t="s">
        <v>329</v>
      </c>
      <c r="C535" s="46" t="str">
        <f t="shared" si="2"/>
        <v>2016</v>
      </c>
      <c r="D535" s="47" t="s">
        <v>80</v>
      </c>
      <c r="E535" s="47" t="s">
        <v>14</v>
      </c>
      <c r="F535" s="48" t="s">
        <v>1818</v>
      </c>
      <c r="G535" s="48" t="s">
        <v>1819</v>
      </c>
      <c r="H535" s="46" t="s">
        <v>251</v>
      </c>
      <c r="I535" s="48" t="s">
        <v>1820</v>
      </c>
      <c r="J535" s="49">
        <v>42558.0</v>
      </c>
      <c r="K535" s="52" t="s">
        <v>1808</v>
      </c>
      <c r="L535" s="48" t="s">
        <v>1821</v>
      </c>
      <c r="M535" s="46" t="s">
        <v>1020</v>
      </c>
    </row>
    <row r="536" ht="15.75" hidden="1" customHeight="1">
      <c r="A536" s="16"/>
      <c r="B536" s="46" t="s">
        <v>329</v>
      </c>
      <c r="C536" s="46" t="str">
        <f t="shared" si="2"/>
        <v>2016</v>
      </c>
      <c r="D536" s="47" t="s">
        <v>80</v>
      </c>
      <c r="E536" s="47" t="s">
        <v>22</v>
      </c>
      <c r="F536" s="48" t="s">
        <v>1822</v>
      </c>
      <c r="G536" s="48" t="s">
        <v>1823</v>
      </c>
      <c r="H536" s="46" t="s">
        <v>571</v>
      </c>
      <c r="I536" s="48" t="s">
        <v>1824</v>
      </c>
      <c r="J536" s="49">
        <v>42555.0</v>
      </c>
      <c r="K536" s="52" t="s">
        <v>1505</v>
      </c>
      <c r="L536" s="48" t="s">
        <v>1825</v>
      </c>
      <c r="M536" s="46" t="s">
        <v>1020</v>
      </c>
    </row>
    <row r="537" ht="15.75" hidden="1" customHeight="1">
      <c r="A537" s="16"/>
      <c r="B537" s="46" t="s">
        <v>329</v>
      </c>
      <c r="C537" s="46" t="str">
        <f t="shared" si="2"/>
        <v>2016</v>
      </c>
      <c r="D537" s="47" t="s">
        <v>85</v>
      </c>
      <c r="E537" s="47" t="s">
        <v>14</v>
      </c>
      <c r="F537" s="48" t="s">
        <v>569</v>
      </c>
      <c r="G537" s="48" t="s">
        <v>1826</v>
      </c>
      <c r="H537" s="46" t="s">
        <v>571</v>
      </c>
      <c r="I537" s="48" t="s">
        <v>1827</v>
      </c>
      <c r="J537" s="49">
        <v>42865.0</v>
      </c>
      <c r="K537" s="52" t="s">
        <v>1505</v>
      </c>
      <c r="L537" s="48" t="s">
        <v>1828</v>
      </c>
      <c r="M537" s="46" t="s">
        <v>196</v>
      </c>
    </row>
    <row r="538" ht="15.75" hidden="1" customHeight="1">
      <c r="A538" s="16"/>
      <c r="B538" s="46" t="s">
        <v>329</v>
      </c>
      <c r="C538" s="46" t="str">
        <f t="shared" si="2"/>
        <v>2016</v>
      </c>
      <c r="D538" s="47" t="s">
        <v>85</v>
      </c>
      <c r="E538" s="47" t="s">
        <v>22</v>
      </c>
      <c r="F538" s="48" t="s">
        <v>569</v>
      </c>
      <c r="G538" s="48" t="s">
        <v>1829</v>
      </c>
      <c r="H538" s="46" t="s">
        <v>571</v>
      </c>
      <c r="I538" s="48" t="s">
        <v>1830</v>
      </c>
      <c r="J538" s="49">
        <v>42555.0</v>
      </c>
      <c r="K538" s="52" t="s">
        <v>1505</v>
      </c>
      <c r="L538" s="48" t="s">
        <v>1831</v>
      </c>
      <c r="M538" s="46" t="s">
        <v>196</v>
      </c>
    </row>
    <row r="539" ht="15.75" hidden="1" customHeight="1">
      <c r="A539" s="16"/>
      <c r="B539" s="46" t="s">
        <v>329</v>
      </c>
      <c r="C539" s="46" t="str">
        <f t="shared" si="2"/>
        <v>2016</v>
      </c>
      <c r="D539" s="47" t="s">
        <v>85</v>
      </c>
      <c r="E539" s="47" t="s">
        <v>66</v>
      </c>
      <c r="F539" s="48" t="s">
        <v>569</v>
      </c>
      <c r="G539" s="48" t="s">
        <v>1832</v>
      </c>
      <c r="H539" s="46" t="s">
        <v>571</v>
      </c>
      <c r="I539" s="48" t="s">
        <v>1833</v>
      </c>
      <c r="J539" s="49">
        <v>42865.0</v>
      </c>
      <c r="K539" s="52" t="s">
        <v>1505</v>
      </c>
      <c r="L539" s="54" t="s">
        <v>1834</v>
      </c>
      <c r="M539" s="46" t="s">
        <v>1020</v>
      </c>
    </row>
    <row r="540" ht="15.75" hidden="1" customHeight="1">
      <c r="A540" s="16"/>
      <c r="B540" s="46" t="s">
        <v>329</v>
      </c>
      <c r="C540" s="46" t="str">
        <f t="shared" si="2"/>
        <v>2016</v>
      </c>
      <c r="D540" s="47" t="s">
        <v>85</v>
      </c>
      <c r="E540" s="47" t="s">
        <v>71</v>
      </c>
      <c r="F540" s="48" t="s">
        <v>569</v>
      </c>
      <c r="G540" s="48" t="s">
        <v>1835</v>
      </c>
      <c r="H540" s="46" t="s">
        <v>571</v>
      </c>
      <c r="I540" s="48" t="s">
        <v>1836</v>
      </c>
      <c r="J540" s="49">
        <v>42865.0</v>
      </c>
      <c r="K540" s="52" t="s">
        <v>1505</v>
      </c>
      <c r="L540" s="48" t="s">
        <v>1837</v>
      </c>
      <c r="M540" s="46" t="s">
        <v>196</v>
      </c>
    </row>
    <row r="541" ht="15.75" hidden="1" customHeight="1">
      <c r="A541" s="16"/>
      <c r="B541" s="46" t="s">
        <v>329</v>
      </c>
      <c r="C541" s="46" t="str">
        <f t="shared" si="2"/>
        <v>2016</v>
      </c>
      <c r="D541" s="47" t="s">
        <v>90</v>
      </c>
      <c r="E541" s="47" t="s">
        <v>14</v>
      </c>
      <c r="F541" s="48" t="s">
        <v>1838</v>
      </c>
      <c r="G541" s="48" t="s">
        <v>1839</v>
      </c>
      <c r="H541" s="46" t="s">
        <v>251</v>
      </c>
      <c r="I541" s="48" t="s">
        <v>1840</v>
      </c>
      <c r="J541" s="49">
        <v>42558.0</v>
      </c>
      <c r="K541" s="52" t="s">
        <v>1808</v>
      </c>
      <c r="L541" s="48" t="s">
        <v>1841</v>
      </c>
      <c r="M541" s="46" t="s">
        <v>196</v>
      </c>
    </row>
    <row r="542" ht="15.75" hidden="1" customHeight="1">
      <c r="A542" s="16"/>
      <c r="B542" s="46" t="s">
        <v>329</v>
      </c>
      <c r="C542" s="46" t="str">
        <f t="shared" si="2"/>
        <v>2016</v>
      </c>
      <c r="D542" s="47" t="s">
        <v>102</v>
      </c>
      <c r="E542" s="47" t="s">
        <v>14</v>
      </c>
      <c r="F542" s="48" t="s">
        <v>1842</v>
      </c>
      <c r="G542" s="48" t="s">
        <v>1843</v>
      </c>
      <c r="H542" s="46" t="s">
        <v>1844</v>
      </c>
      <c r="I542" s="48" t="s">
        <v>1845</v>
      </c>
      <c r="J542" s="49">
        <v>42823.0</v>
      </c>
      <c r="K542" s="52" t="s">
        <v>1808</v>
      </c>
      <c r="L542" s="48" t="s">
        <v>1846</v>
      </c>
      <c r="M542" s="46" t="s">
        <v>196</v>
      </c>
    </row>
    <row r="543" ht="15.75" hidden="1" customHeight="1">
      <c r="A543" s="16"/>
      <c r="B543" s="46" t="s">
        <v>464</v>
      </c>
      <c r="C543" s="46" t="str">
        <f t="shared" si="2"/>
        <v>2016</v>
      </c>
      <c r="D543" s="47" t="s">
        <v>465</v>
      </c>
      <c r="E543" s="47" t="s">
        <v>14</v>
      </c>
      <c r="F543" s="48" t="s">
        <v>466</v>
      </c>
      <c r="G543" s="48" t="s">
        <v>1847</v>
      </c>
      <c r="H543" s="46" t="s">
        <v>468</v>
      </c>
      <c r="I543" s="48" t="s">
        <v>1848</v>
      </c>
      <c r="J543" s="49">
        <v>42898.0</v>
      </c>
      <c r="K543" s="52" t="s">
        <v>469</v>
      </c>
      <c r="L543" s="48" t="s">
        <v>1849</v>
      </c>
      <c r="M543" s="46" t="s">
        <v>196</v>
      </c>
    </row>
    <row r="544" ht="15.75" hidden="1" customHeight="1">
      <c r="A544" s="16"/>
      <c r="B544" s="46" t="s">
        <v>464</v>
      </c>
      <c r="C544" s="46" t="str">
        <f t="shared" si="2"/>
        <v>2016</v>
      </c>
      <c r="D544" s="47" t="s">
        <v>465</v>
      </c>
      <c r="E544" s="47" t="s">
        <v>22</v>
      </c>
      <c r="F544" s="48" t="s">
        <v>466</v>
      </c>
      <c r="G544" s="48" t="s">
        <v>1850</v>
      </c>
      <c r="H544" s="46" t="s">
        <v>468</v>
      </c>
      <c r="I544" s="48" t="s">
        <v>1851</v>
      </c>
      <c r="J544" s="49">
        <v>42898.0</v>
      </c>
      <c r="K544" s="52" t="s">
        <v>469</v>
      </c>
      <c r="L544" s="48" t="s">
        <v>1852</v>
      </c>
      <c r="M544" s="46" t="s">
        <v>196</v>
      </c>
    </row>
    <row r="545" ht="15.75" hidden="1" customHeight="1">
      <c r="A545" s="16"/>
      <c r="B545" s="46" t="s">
        <v>352</v>
      </c>
      <c r="C545" s="46" t="str">
        <f t="shared" si="2"/>
        <v>2016</v>
      </c>
      <c r="D545" s="47" t="s">
        <v>22</v>
      </c>
      <c r="E545" s="47" t="s">
        <v>14</v>
      </c>
      <c r="F545" s="48" t="s">
        <v>1853</v>
      </c>
      <c r="G545" s="48" t="s">
        <v>1854</v>
      </c>
      <c r="H545" s="46" t="s">
        <v>1245</v>
      </c>
      <c r="I545" s="54" t="s">
        <v>236</v>
      </c>
      <c r="J545" s="53" t="s">
        <v>236</v>
      </c>
      <c r="K545" s="46" t="s">
        <v>285</v>
      </c>
      <c r="L545" s="48" t="s">
        <v>1855</v>
      </c>
      <c r="M545" s="46" t="s">
        <v>196</v>
      </c>
    </row>
    <row r="546" ht="15.75" hidden="1" customHeight="1">
      <c r="A546" s="16"/>
      <c r="B546" s="46" t="s">
        <v>352</v>
      </c>
      <c r="C546" s="46" t="str">
        <f t="shared" si="2"/>
        <v>2016</v>
      </c>
      <c r="D546" s="47" t="s">
        <v>60</v>
      </c>
      <c r="E546" s="47" t="s">
        <v>14</v>
      </c>
      <c r="F546" s="48" t="s">
        <v>1856</v>
      </c>
      <c r="G546" s="48" t="s">
        <v>1857</v>
      </c>
      <c r="H546" s="46" t="s">
        <v>1245</v>
      </c>
      <c r="I546" s="48" t="s">
        <v>1858</v>
      </c>
      <c r="J546" s="49">
        <v>43584.0</v>
      </c>
      <c r="K546" s="46" t="s">
        <v>1859</v>
      </c>
      <c r="L546" s="48" t="s">
        <v>1860</v>
      </c>
      <c r="M546" s="46" t="s">
        <v>196</v>
      </c>
    </row>
    <row r="547" ht="15.75" hidden="1" customHeight="1">
      <c r="A547" s="16"/>
      <c r="B547" s="46" t="s">
        <v>123</v>
      </c>
      <c r="C547" s="46" t="str">
        <f t="shared" si="2"/>
        <v>2016</v>
      </c>
      <c r="D547" s="47" t="s">
        <v>14</v>
      </c>
      <c r="E547" s="47" t="s">
        <v>22</v>
      </c>
      <c r="F547" s="48" t="s">
        <v>129</v>
      </c>
      <c r="G547" s="48" t="s">
        <v>1861</v>
      </c>
      <c r="H547" s="46" t="s">
        <v>126</v>
      </c>
      <c r="I547" s="48" t="s">
        <v>1862</v>
      </c>
      <c r="J547" s="49">
        <v>43460.0</v>
      </c>
      <c r="K547" s="46" t="s">
        <v>1863</v>
      </c>
      <c r="L547" s="48" t="s">
        <v>1864</v>
      </c>
      <c r="M547" s="46" t="s">
        <v>196</v>
      </c>
    </row>
    <row r="548" ht="15.75" hidden="1" customHeight="1">
      <c r="A548" s="16"/>
      <c r="B548" s="46" t="s">
        <v>123</v>
      </c>
      <c r="C548" s="46" t="str">
        <f t="shared" si="2"/>
        <v>2016</v>
      </c>
      <c r="D548" s="47" t="s">
        <v>14</v>
      </c>
      <c r="E548" s="47" t="s">
        <v>32</v>
      </c>
      <c r="F548" s="48" t="s">
        <v>129</v>
      </c>
      <c r="G548" s="48" t="s">
        <v>1865</v>
      </c>
      <c r="H548" s="46" t="s">
        <v>126</v>
      </c>
      <c r="I548" s="48" t="s">
        <v>1866</v>
      </c>
      <c r="J548" s="49">
        <v>43460.0</v>
      </c>
      <c r="K548" s="46" t="s">
        <v>1863</v>
      </c>
      <c r="L548" s="48" t="s">
        <v>1867</v>
      </c>
      <c r="M548" s="46" t="s">
        <v>196</v>
      </c>
    </row>
    <row r="549" ht="15.75" hidden="1" customHeight="1">
      <c r="A549" s="16"/>
      <c r="B549" s="46" t="s">
        <v>123</v>
      </c>
      <c r="C549" s="46" t="str">
        <f t="shared" si="2"/>
        <v>2016</v>
      </c>
      <c r="D549" s="47" t="s">
        <v>22</v>
      </c>
      <c r="E549" s="47" t="s">
        <v>14</v>
      </c>
      <c r="F549" s="48" t="s">
        <v>440</v>
      </c>
      <c r="G549" s="48" t="s">
        <v>1868</v>
      </c>
      <c r="H549" s="46" t="s">
        <v>126</v>
      </c>
      <c r="I549" s="48" t="s">
        <v>1869</v>
      </c>
      <c r="J549" s="49">
        <v>43460.0</v>
      </c>
      <c r="K549" s="46" t="s">
        <v>1863</v>
      </c>
      <c r="L549" s="48" t="s">
        <v>1870</v>
      </c>
      <c r="M549" s="46" t="s">
        <v>196</v>
      </c>
    </row>
    <row r="550" ht="15.75" hidden="1" customHeight="1">
      <c r="A550" s="16"/>
      <c r="B550" s="46" t="s">
        <v>299</v>
      </c>
      <c r="C550" s="46" t="str">
        <f t="shared" si="2"/>
        <v>2014</v>
      </c>
      <c r="D550" s="47" t="s">
        <v>14</v>
      </c>
      <c r="E550" s="47" t="s">
        <v>14</v>
      </c>
      <c r="F550" s="48" t="s">
        <v>1871</v>
      </c>
      <c r="G550" s="48" t="s">
        <v>1872</v>
      </c>
      <c r="H550" s="46" t="s">
        <v>235</v>
      </c>
      <c r="I550" s="48" t="s">
        <v>1567</v>
      </c>
      <c r="J550" s="49" t="s">
        <v>236</v>
      </c>
      <c r="K550" s="46" t="s">
        <v>352</v>
      </c>
      <c r="L550" s="48" t="s">
        <v>1873</v>
      </c>
      <c r="M550" s="46" t="s">
        <v>1020</v>
      </c>
    </row>
    <row r="551" ht="15.75" hidden="1" customHeight="1">
      <c r="A551" s="16"/>
      <c r="B551" s="46" t="s">
        <v>244</v>
      </c>
      <c r="C551" s="46" t="str">
        <f t="shared" si="2"/>
        <v>2017</v>
      </c>
      <c r="D551" s="47" t="s">
        <v>32</v>
      </c>
      <c r="E551" s="47" t="s">
        <v>14</v>
      </c>
      <c r="F551" s="48" t="s">
        <v>252</v>
      </c>
      <c r="G551" s="48" t="s">
        <v>1874</v>
      </c>
      <c r="H551" s="46" t="s">
        <v>1401</v>
      </c>
      <c r="I551" s="48" t="s">
        <v>1875</v>
      </c>
      <c r="J551" s="49">
        <v>43026.0</v>
      </c>
      <c r="K551" s="46" t="s">
        <v>1876</v>
      </c>
      <c r="L551" s="48" t="s">
        <v>1877</v>
      </c>
      <c r="M551" s="46" t="s">
        <v>196</v>
      </c>
    </row>
    <row r="552" ht="15.75" hidden="1" customHeight="1">
      <c r="A552" s="16"/>
      <c r="B552" s="46" t="s">
        <v>244</v>
      </c>
      <c r="C552" s="46" t="str">
        <f t="shared" si="2"/>
        <v>2017</v>
      </c>
      <c r="D552" s="47" t="s">
        <v>60</v>
      </c>
      <c r="E552" s="47" t="s">
        <v>32</v>
      </c>
      <c r="F552" s="48" t="s">
        <v>254</v>
      </c>
      <c r="G552" s="48" t="s">
        <v>1878</v>
      </c>
      <c r="H552" s="46" t="s">
        <v>247</v>
      </c>
      <c r="I552" s="48" t="s">
        <v>1879</v>
      </c>
      <c r="J552" s="49">
        <v>43053.0</v>
      </c>
      <c r="K552" s="46" t="s">
        <v>1876</v>
      </c>
      <c r="L552" s="48" t="s">
        <v>1880</v>
      </c>
      <c r="M552" s="46" t="s">
        <v>196</v>
      </c>
    </row>
    <row r="553" ht="15.75" hidden="1" customHeight="1">
      <c r="A553" s="16"/>
      <c r="B553" s="46" t="s">
        <v>232</v>
      </c>
      <c r="C553" s="46" t="str">
        <f t="shared" si="2"/>
        <v>2018</v>
      </c>
      <c r="D553" s="47" t="s">
        <v>14</v>
      </c>
      <c r="E553" s="47" t="s">
        <v>22</v>
      </c>
      <c r="F553" s="48" t="s">
        <v>233</v>
      </c>
      <c r="G553" s="48" t="s">
        <v>1881</v>
      </c>
      <c r="H553" s="58" t="s">
        <v>1245</v>
      </c>
      <c r="I553" s="48" t="s">
        <v>1882</v>
      </c>
      <c r="J553" s="49">
        <v>43391.0</v>
      </c>
      <c r="K553" s="46" t="s">
        <v>1883</v>
      </c>
      <c r="L553" s="54" t="s">
        <v>1884</v>
      </c>
      <c r="M553" s="59" t="s">
        <v>196</v>
      </c>
    </row>
    <row r="554" ht="15.75" hidden="1" customHeight="1">
      <c r="A554" s="16"/>
      <c r="B554" s="46" t="s">
        <v>232</v>
      </c>
      <c r="C554" s="46" t="str">
        <f t="shared" si="2"/>
        <v>2018</v>
      </c>
      <c r="D554" s="47" t="s">
        <v>14</v>
      </c>
      <c r="E554" s="47" t="s">
        <v>32</v>
      </c>
      <c r="F554" s="48" t="s">
        <v>233</v>
      </c>
      <c r="G554" s="48" t="s">
        <v>1885</v>
      </c>
      <c r="H554" s="58" t="s">
        <v>1245</v>
      </c>
      <c r="I554" s="48" t="s">
        <v>1886</v>
      </c>
      <c r="J554" s="49">
        <v>43391.0</v>
      </c>
      <c r="K554" s="52" t="s">
        <v>1883</v>
      </c>
      <c r="L554" s="54" t="s">
        <v>1887</v>
      </c>
      <c r="M554" s="59" t="s">
        <v>196</v>
      </c>
    </row>
    <row r="555" ht="15.75" hidden="1" customHeight="1">
      <c r="A555" s="60"/>
      <c r="J555" s="61"/>
      <c r="M555" s="61"/>
    </row>
    <row r="556" ht="15.75" hidden="1" customHeight="1">
      <c r="A556" s="60"/>
      <c r="J556" s="61"/>
      <c r="M556" s="61"/>
    </row>
    <row r="557" ht="15.75" hidden="1" customHeight="1">
      <c r="A557" s="60"/>
      <c r="J557" s="61"/>
      <c r="M557" s="61"/>
    </row>
    <row r="558" ht="15.75" hidden="1" customHeight="1">
      <c r="A558" s="60"/>
      <c r="J558" s="61"/>
      <c r="M558" s="61"/>
    </row>
    <row r="559" ht="15.75" hidden="1" customHeight="1">
      <c r="A559" s="60"/>
      <c r="J559" s="61"/>
      <c r="M559" s="61"/>
    </row>
    <row r="560" ht="15.75" hidden="1" customHeight="1">
      <c r="A560" s="60"/>
      <c r="J560" s="61"/>
      <c r="M560" s="61"/>
    </row>
    <row r="561" ht="15.75" hidden="1" customHeight="1">
      <c r="A561" s="60"/>
      <c r="J561" s="61"/>
      <c r="M561" s="61"/>
    </row>
    <row r="562" ht="15.75" hidden="1" customHeight="1">
      <c r="A562" s="60"/>
      <c r="J562" s="61"/>
      <c r="M562" s="61"/>
    </row>
    <row r="563" ht="15.75" hidden="1" customHeight="1">
      <c r="A563" s="60"/>
      <c r="J563" s="61"/>
      <c r="M563" s="61"/>
    </row>
    <row r="564" ht="15.75" hidden="1" customHeight="1">
      <c r="A564" s="60"/>
      <c r="J564" s="61"/>
      <c r="M564" s="61"/>
    </row>
    <row r="565" ht="15.75" hidden="1" customHeight="1">
      <c r="A565" s="60"/>
      <c r="J565" s="61"/>
      <c r="M565" s="61"/>
    </row>
    <row r="566" ht="15.75" hidden="1" customHeight="1">
      <c r="A566" s="60"/>
      <c r="J566" s="61"/>
      <c r="M566" s="61"/>
    </row>
    <row r="567" ht="15.75" hidden="1" customHeight="1">
      <c r="A567" s="60"/>
      <c r="J567" s="61"/>
      <c r="M567" s="61"/>
    </row>
    <row r="568" ht="15.75" hidden="1" customHeight="1">
      <c r="A568" s="60"/>
      <c r="J568" s="61"/>
      <c r="M568" s="61"/>
    </row>
    <row r="569" ht="15.75" hidden="1" customHeight="1">
      <c r="A569" s="60"/>
      <c r="J569" s="61"/>
      <c r="M569" s="61"/>
    </row>
    <row r="570" ht="15.75" hidden="1" customHeight="1">
      <c r="A570" s="60"/>
      <c r="J570" s="61"/>
      <c r="M570" s="61"/>
    </row>
    <row r="571" ht="15.75" hidden="1" customHeight="1">
      <c r="A571" s="60"/>
      <c r="J571" s="61"/>
      <c r="M571" s="61"/>
    </row>
    <row r="572" ht="15.75" hidden="1" customHeight="1">
      <c r="A572" s="60"/>
      <c r="J572" s="61"/>
      <c r="M572" s="61"/>
    </row>
    <row r="573" ht="15.75" hidden="1" customHeight="1">
      <c r="A573" s="60"/>
      <c r="J573" s="61"/>
      <c r="M573" s="61"/>
    </row>
    <row r="574" ht="15.75" hidden="1" customHeight="1">
      <c r="A574" s="60"/>
      <c r="J574" s="61"/>
      <c r="M574" s="61"/>
    </row>
    <row r="575" ht="15.75" hidden="1" customHeight="1">
      <c r="A575" s="60"/>
      <c r="J575" s="61"/>
      <c r="M575" s="61"/>
    </row>
    <row r="576" ht="15.75" hidden="1" customHeight="1">
      <c r="A576" s="60"/>
      <c r="J576" s="61"/>
      <c r="M576" s="61"/>
    </row>
    <row r="577" ht="15.75" hidden="1" customHeight="1">
      <c r="A577" s="60"/>
      <c r="J577" s="61"/>
      <c r="M577" s="61"/>
    </row>
    <row r="578" ht="15.75" hidden="1" customHeight="1">
      <c r="A578" s="60"/>
      <c r="J578" s="61"/>
      <c r="M578" s="61"/>
    </row>
    <row r="579" ht="15.75" hidden="1" customHeight="1">
      <c r="A579" s="60"/>
      <c r="J579" s="61"/>
      <c r="M579" s="61"/>
    </row>
    <row r="580" ht="15.75" hidden="1" customHeight="1">
      <c r="A580" s="60"/>
      <c r="J580" s="61"/>
      <c r="M580" s="61"/>
    </row>
    <row r="581" ht="15.75" hidden="1" customHeight="1">
      <c r="A581" s="60"/>
      <c r="J581" s="61"/>
      <c r="M581" s="61"/>
    </row>
    <row r="582" ht="15.75" hidden="1" customHeight="1">
      <c r="A582" s="60"/>
      <c r="J582" s="61"/>
      <c r="M582" s="61"/>
    </row>
    <row r="583" ht="15.75" hidden="1" customHeight="1">
      <c r="A583" s="60"/>
      <c r="J583" s="61"/>
      <c r="M583" s="61"/>
    </row>
    <row r="584" ht="15.75" hidden="1" customHeight="1">
      <c r="A584" s="60"/>
      <c r="J584" s="61"/>
      <c r="M584" s="61"/>
    </row>
    <row r="585" ht="15.75" hidden="1" customHeight="1">
      <c r="A585" s="60"/>
      <c r="J585" s="61"/>
      <c r="M585" s="61"/>
    </row>
    <row r="586" ht="15.75" hidden="1" customHeight="1">
      <c r="A586" s="60"/>
      <c r="J586" s="61"/>
      <c r="M586" s="61"/>
    </row>
    <row r="587" ht="15.75" hidden="1" customHeight="1">
      <c r="A587" s="60"/>
      <c r="J587" s="61"/>
      <c r="M587" s="61"/>
    </row>
    <row r="588" ht="15.75" hidden="1" customHeight="1">
      <c r="A588" s="60"/>
      <c r="J588" s="61"/>
      <c r="M588" s="61"/>
    </row>
    <row r="589" ht="15.75" hidden="1" customHeight="1">
      <c r="A589" s="60"/>
      <c r="J589" s="61"/>
      <c r="M589" s="61"/>
    </row>
    <row r="590" ht="15.75" hidden="1" customHeight="1">
      <c r="A590" s="60"/>
      <c r="J590" s="61"/>
      <c r="M590" s="61"/>
    </row>
    <row r="591" ht="15.75" hidden="1" customHeight="1">
      <c r="A591" s="60"/>
      <c r="J591" s="61"/>
      <c r="M591" s="61"/>
    </row>
    <row r="592" ht="15.75" hidden="1" customHeight="1">
      <c r="A592" s="60"/>
      <c r="J592" s="61"/>
      <c r="M592" s="61"/>
    </row>
    <row r="593" ht="15.75" hidden="1" customHeight="1">
      <c r="A593" s="60"/>
      <c r="J593" s="61"/>
      <c r="M593" s="61"/>
    </row>
    <row r="594" ht="15.75" hidden="1" customHeight="1">
      <c r="A594" s="60"/>
      <c r="J594" s="61"/>
      <c r="M594" s="61"/>
    </row>
    <row r="595" ht="15.75" hidden="1" customHeight="1">
      <c r="A595" s="60"/>
      <c r="J595" s="61"/>
      <c r="M595" s="61"/>
    </row>
    <row r="596" ht="15.75" hidden="1" customHeight="1">
      <c r="A596" s="60"/>
      <c r="J596" s="61"/>
      <c r="M596" s="61"/>
    </row>
    <row r="597" ht="15.75" hidden="1" customHeight="1">
      <c r="A597" s="60"/>
      <c r="J597" s="61"/>
      <c r="M597" s="61"/>
    </row>
    <row r="598" ht="15.75" hidden="1" customHeight="1">
      <c r="A598" s="60"/>
      <c r="J598" s="61"/>
      <c r="M598" s="61"/>
    </row>
    <row r="599" ht="15.75" hidden="1" customHeight="1">
      <c r="A599" s="60"/>
      <c r="J599" s="61"/>
      <c r="M599" s="61"/>
    </row>
    <row r="600" ht="15.75" hidden="1" customHeight="1">
      <c r="A600" s="60"/>
      <c r="J600" s="61"/>
      <c r="M600" s="61"/>
    </row>
    <row r="601" ht="15.75" hidden="1" customHeight="1">
      <c r="A601" s="60"/>
      <c r="J601" s="61"/>
      <c r="M601" s="61"/>
    </row>
    <row r="602" ht="15.75" hidden="1" customHeight="1">
      <c r="A602" s="60"/>
      <c r="J602" s="61"/>
      <c r="M602" s="61"/>
    </row>
    <row r="603" ht="15.75" hidden="1" customHeight="1">
      <c r="A603" s="60"/>
      <c r="J603" s="61"/>
      <c r="M603" s="61"/>
    </row>
    <row r="604" ht="15.75" hidden="1" customHeight="1">
      <c r="A604" s="60"/>
      <c r="J604" s="61"/>
      <c r="M604" s="61"/>
    </row>
    <row r="605" ht="15.75" hidden="1" customHeight="1">
      <c r="A605" s="60"/>
      <c r="J605" s="61"/>
      <c r="M605" s="61"/>
    </row>
    <row r="606" ht="15.75" hidden="1" customHeight="1">
      <c r="A606" s="60"/>
      <c r="J606" s="61"/>
      <c r="M606" s="61"/>
    </row>
    <row r="607" ht="15.75" hidden="1" customHeight="1">
      <c r="A607" s="60"/>
      <c r="J607" s="61"/>
      <c r="M607" s="61"/>
    </row>
    <row r="608" ht="15.75" hidden="1" customHeight="1">
      <c r="A608" s="60"/>
      <c r="J608" s="61"/>
      <c r="M608" s="61"/>
    </row>
    <row r="609" ht="15.75" hidden="1" customHeight="1">
      <c r="A609" s="60"/>
      <c r="J609" s="61"/>
      <c r="M609" s="61"/>
    </row>
    <row r="610" ht="15.75" hidden="1" customHeight="1">
      <c r="A610" s="60"/>
      <c r="J610" s="61"/>
      <c r="M610" s="61"/>
    </row>
    <row r="611" ht="15.75" hidden="1" customHeight="1">
      <c r="A611" s="60"/>
      <c r="J611" s="61"/>
      <c r="M611" s="61"/>
    </row>
    <row r="612" ht="15.75" hidden="1" customHeight="1">
      <c r="A612" s="60"/>
      <c r="J612" s="61"/>
      <c r="M612" s="61"/>
    </row>
    <row r="613" ht="15.75" hidden="1" customHeight="1">
      <c r="A613" s="60"/>
      <c r="J613" s="61"/>
      <c r="M613" s="61"/>
    </row>
    <row r="614" ht="15.75" hidden="1" customHeight="1">
      <c r="A614" s="60"/>
      <c r="J614" s="61"/>
      <c r="M614" s="61"/>
    </row>
    <row r="615" ht="15.75" hidden="1" customHeight="1">
      <c r="A615" s="60"/>
      <c r="J615" s="61"/>
      <c r="M615" s="61"/>
    </row>
    <row r="616" ht="15.75" hidden="1" customHeight="1">
      <c r="A616" s="60"/>
      <c r="J616" s="61"/>
      <c r="M616" s="61"/>
    </row>
    <row r="617" ht="15.75" hidden="1" customHeight="1">
      <c r="A617" s="60"/>
      <c r="J617" s="61"/>
      <c r="M617" s="61"/>
    </row>
    <row r="618" ht="15.75" hidden="1" customHeight="1">
      <c r="A618" s="60"/>
      <c r="J618" s="61"/>
      <c r="M618" s="61"/>
    </row>
    <row r="619" ht="15.75" hidden="1" customHeight="1">
      <c r="A619" s="60"/>
      <c r="J619" s="61"/>
      <c r="M619" s="61"/>
    </row>
    <row r="620" ht="15.75" hidden="1" customHeight="1">
      <c r="A620" s="60"/>
      <c r="J620" s="61"/>
      <c r="M620" s="61"/>
    </row>
    <row r="621" ht="15.75" hidden="1" customHeight="1">
      <c r="A621" s="60"/>
      <c r="J621" s="61"/>
      <c r="M621" s="61"/>
    </row>
    <row r="622" ht="15.75" hidden="1" customHeight="1">
      <c r="A622" s="60"/>
      <c r="J622" s="61"/>
      <c r="M622" s="61"/>
    </row>
    <row r="623" ht="15.75" hidden="1" customHeight="1">
      <c r="A623" s="60"/>
      <c r="J623" s="61"/>
      <c r="M623" s="61"/>
    </row>
    <row r="624" ht="15.75" hidden="1" customHeight="1">
      <c r="A624" s="60"/>
      <c r="J624" s="61"/>
      <c r="M624" s="61"/>
    </row>
    <row r="625" ht="15.75" hidden="1" customHeight="1">
      <c r="A625" s="60"/>
      <c r="J625" s="61"/>
      <c r="M625" s="61"/>
    </row>
    <row r="626" ht="15.75" hidden="1" customHeight="1">
      <c r="A626" s="60"/>
      <c r="J626" s="61"/>
      <c r="M626" s="61"/>
    </row>
    <row r="627" ht="15.75" hidden="1" customHeight="1">
      <c r="A627" s="60"/>
      <c r="J627" s="61"/>
      <c r="M627" s="61"/>
    </row>
    <row r="628" ht="15.75" hidden="1" customHeight="1">
      <c r="A628" s="60"/>
      <c r="J628" s="61"/>
      <c r="M628" s="61"/>
    </row>
    <row r="629" ht="15.75" hidden="1" customHeight="1">
      <c r="A629" s="60"/>
      <c r="J629" s="61"/>
      <c r="M629" s="61"/>
    </row>
    <row r="630" ht="15.75" hidden="1" customHeight="1">
      <c r="A630" s="60"/>
      <c r="J630" s="61"/>
      <c r="M630" s="61"/>
    </row>
    <row r="631" ht="15.75" hidden="1" customHeight="1">
      <c r="A631" s="60"/>
      <c r="J631" s="61"/>
      <c r="M631" s="61"/>
    </row>
    <row r="632" ht="15.75" hidden="1" customHeight="1">
      <c r="A632" s="60"/>
      <c r="J632" s="61"/>
      <c r="M632" s="61"/>
    </row>
    <row r="633" ht="15.75" hidden="1" customHeight="1">
      <c r="A633" s="60"/>
      <c r="J633" s="61"/>
      <c r="M633" s="61"/>
    </row>
    <row r="634" ht="15.75" hidden="1" customHeight="1">
      <c r="A634" s="60"/>
      <c r="J634" s="61"/>
      <c r="M634" s="61"/>
    </row>
    <row r="635" ht="15.75" hidden="1" customHeight="1">
      <c r="A635" s="60"/>
      <c r="J635" s="61"/>
      <c r="M635" s="61"/>
    </row>
    <row r="636" ht="15.75" hidden="1" customHeight="1">
      <c r="A636" s="60"/>
      <c r="J636" s="61"/>
      <c r="M636" s="61"/>
    </row>
    <row r="637" ht="15.75" hidden="1" customHeight="1">
      <c r="A637" s="60"/>
      <c r="J637" s="61"/>
      <c r="M637" s="61"/>
    </row>
    <row r="638" ht="15.75" hidden="1" customHeight="1">
      <c r="A638" s="60"/>
      <c r="J638" s="61"/>
      <c r="M638" s="61"/>
    </row>
    <row r="639" ht="15.75" hidden="1" customHeight="1">
      <c r="A639" s="60"/>
      <c r="J639" s="61"/>
      <c r="M639" s="61"/>
    </row>
    <row r="640" ht="15.75" hidden="1" customHeight="1">
      <c r="A640" s="60"/>
      <c r="J640" s="61"/>
      <c r="M640" s="61"/>
    </row>
    <row r="641" ht="15.75" hidden="1" customHeight="1">
      <c r="A641" s="60"/>
      <c r="J641" s="61"/>
      <c r="M641" s="61"/>
    </row>
    <row r="642" ht="15.75" hidden="1" customHeight="1">
      <c r="A642" s="60"/>
      <c r="J642" s="61"/>
      <c r="M642" s="61"/>
    </row>
    <row r="643" ht="15.75" hidden="1" customHeight="1">
      <c r="A643" s="60"/>
      <c r="J643" s="61"/>
      <c r="M643" s="61"/>
    </row>
    <row r="644" ht="15.75" hidden="1" customHeight="1">
      <c r="A644" s="60"/>
      <c r="J644" s="61"/>
      <c r="M644" s="61"/>
    </row>
    <row r="645" ht="15.75" hidden="1" customHeight="1">
      <c r="A645" s="60"/>
      <c r="J645" s="61"/>
      <c r="M645" s="61"/>
    </row>
    <row r="646" ht="15.75" hidden="1" customHeight="1">
      <c r="A646" s="60"/>
      <c r="J646" s="61"/>
      <c r="M646" s="61"/>
    </row>
    <row r="647" ht="15.75" hidden="1" customHeight="1">
      <c r="A647" s="60"/>
      <c r="J647" s="61"/>
      <c r="M647" s="61"/>
    </row>
    <row r="648" ht="15.75" hidden="1" customHeight="1">
      <c r="A648" s="60"/>
      <c r="J648" s="61"/>
      <c r="M648" s="61"/>
    </row>
    <row r="649" ht="15.75" hidden="1" customHeight="1">
      <c r="A649" s="60"/>
      <c r="J649" s="61"/>
      <c r="M649" s="61"/>
    </row>
    <row r="650" ht="15.75" hidden="1" customHeight="1">
      <c r="A650" s="60"/>
      <c r="J650" s="61"/>
      <c r="M650" s="61"/>
    </row>
    <row r="651" ht="15.75" hidden="1" customHeight="1">
      <c r="A651" s="60"/>
      <c r="J651" s="61"/>
      <c r="M651" s="61"/>
    </row>
    <row r="652" ht="15.75" hidden="1" customHeight="1">
      <c r="A652" s="60"/>
      <c r="J652" s="61"/>
      <c r="M652" s="61"/>
    </row>
    <row r="653" ht="15.75" hidden="1" customHeight="1">
      <c r="A653" s="60"/>
      <c r="J653" s="61"/>
      <c r="M653" s="61"/>
    </row>
    <row r="654" ht="15.75" hidden="1" customHeight="1">
      <c r="A654" s="60"/>
      <c r="J654" s="61"/>
      <c r="M654" s="61"/>
    </row>
    <row r="655" ht="15.75" hidden="1" customHeight="1">
      <c r="A655" s="60"/>
      <c r="J655" s="61"/>
      <c r="M655" s="61"/>
    </row>
    <row r="656" ht="15.75" hidden="1" customHeight="1">
      <c r="A656" s="60"/>
      <c r="J656" s="61"/>
      <c r="M656" s="61"/>
    </row>
    <row r="657" ht="15.75" hidden="1" customHeight="1">
      <c r="A657" s="60"/>
      <c r="J657" s="61"/>
      <c r="M657" s="61"/>
    </row>
    <row r="658" ht="15.75" hidden="1" customHeight="1">
      <c r="A658" s="60"/>
      <c r="J658" s="61"/>
      <c r="M658" s="61"/>
    </row>
    <row r="659" ht="15.75" hidden="1" customHeight="1">
      <c r="A659" s="60"/>
      <c r="J659" s="61"/>
      <c r="M659" s="61"/>
    </row>
    <row r="660" ht="15.75" hidden="1" customHeight="1">
      <c r="A660" s="60"/>
      <c r="J660" s="61"/>
      <c r="M660" s="61"/>
    </row>
    <row r="661" ht="15.75" hidden="1" customHeight="1">
      <c r="A661" s="60"/>
      <c r="J661" s="61"/>
      <c r="M661" s="61"/>
    </row>
    <row r="662" ht="15.75" hidden="1" customHeight="1">
      <c r="A662" s="60"/>
      <c r="J662" s="61"/>
      <c r="M662" s="61"/>
    </row>
    <row r="663" ht="15.75" hidden="1" customHeight="1">
      <c r="A663" s="60"/>
      <c r="J663" s="61"/>
      <c r="M663" s="61"/>
    </row>
    <row r="664" ht="15.75" hidden="1" customHeight="1">
      <c r="A664" s="60"/>
      <c r="J664" s="61"/>
      <c r="M664" s="61"/>
    </row>
    <row r="665" ht="15.75" hidden="1" customHeight="1">
      <c r="A665" s="60"/>
      <c r="J665" s="61"/>
      <c r="M665" s="61"/>
    </row>
    <row r="666" ht="15.75" hidden="1" customHeight="1">
      <c r="A666" s="60"/>
      <c r="J666" s="61"/>
      <c r="M666" s="61"/>
    </row>
    <row r="667" ht="15.75" hidden="1" customHeight="1">
      <c r="A667" s="60"/>
      <c r="J667" s="61"/>
      <c r="M667" s="61"/>
    </row>
    <row r="668" ht="15.75" hidden="1" customHeight="1">
      <c r="A668" s="60"/>
      <c r="J668" s="61"/>
      <c r="M668" s="61"/>
    </row>
    <row r="669" ht="15.75" hidden="1" customHeight="1">
      <c r="A669" s="60"/>
      <c r="J669" s="61"/>
      <c r="M669" s="61"/>
    </row>
    <row r="670" ht="15.75" hidden="1" customHeight="1">
      <c r="A670" s="60"/>
      <c r="J670" s="61"/>
      <c r="M670" s="61"/>
    </row>
    <row r="671" ht="15.75" hidden="1" customHeight="1">
      <c r="A671" s="60"/>
      <c r="J671" s="61"/>
      <c r="M671" s="61"/>
    </row>
    <row r="672" ht="15.75" hidden="1" customHeight="1">
      <c r="A672" s="60"/>
      <c r="J672" s="61"/>
      <c r="M672" s="61"/>
    </row>
    <row r="673" ht="15.75" hidden="1" customHeight="1">
      <c r="A673" s="60"/>
      <c r="J673" s="61"/>
      <c r="M673" s="61"/>
    </row>
    <row r="674" ht="15.75" hidden="1" customHeight="1">
      <c r="A674" s="60"/>
      <c r="J674" s="61"/>
      <c r="M674" s="61"/>
    </row>
    <row r="675" ht="15.75" hidden="1" customHeight="1">
      <c r="A675" s="60"/>
      <c r="J675" s="61"/>
      <c r="M675" s="61"/>
    </row>
    <row r="676" ht="15.75" hidden="1" customHeight="1">
      <c r="A676" s="60"/>
      <c r="J676" s="61"/>
      <c r="M676" s="61"/>
    </row>
    <row r="677" ht="15.75" hidden="1" customHeight="1">
      <c r="A677" s="60"/>
      <c r="J677" s="61"/>
      <c r="M677" s="61"/>
    </row>
    <row r="678" ht="15.75" hidden="1" customHeight="1">
      <c r="A678" s="60"/>
      <c r="J678" s="61"/>
      <c r="M678" s="61"/>
    </row>
    <row r="679" ht="15.75" hidden="1" customHeight="1">
      <c r="A679" s="60"/>
      <c r="J679" s="61"/>
      <c r="M679" s="61"/>
    </row>
    <row r="680" ht="15.75" hidden="1" customHeight="1">
      <c r="J680" s="61"/>
      <c r="M680" s="61"/>
    </row>
    <row r="681" ht="15.75" hidden="1" customHeight="1">
      <c r="J681" s="61"/>
      <c r="M681" s="61"/>
    </row>
    <row r="682" ht="15.75" hidden="1" customHeight="1">
      <c r="J682" s="61"/>
      <c r="M682" s="61"/>
    </row>
    <row r="683" ht="15.75" hidden="1" customHeight="1">
      <c r="J683" s="61"/>
      <c r="M683" s="61"/>
    </row>
    <row r="684" ht="15.75" hidden="1" customHeight="1">
      <c r="J684" s="61"/>
      <c r="M684" s="61"/>
    </row>
    <row r="685" ht="15.75" hidden="1" customHeight="1">
      <c r="J685" s="61"/>
      <c r="M685" s="61"/>
    </row>
    <row r="686" ht="15.75" hidden="1" customHeight="1">
      <c r="J686" s="61"/>
      <c r="M686" s="61"/>
    </row>
    <row r="687" ht="15.75" hidden="1" customHeight="1">
      <c r="J687" s="61"/>
      <c r="M687" s="61"/>
    </row>
    <row r="688" ht="15.75" hidden="1" customHeight="1">
      <c r="J688" s="61"/>
      <c r="M688" s="61"/>
    </row>
    <row r="689" ht="15.75" hidden="1" customHeight="1">
      <c r="J689" s="61"/>
      <c r="M689" s="61"/>
    </row>
    <row r="690" ht="15.75" hidden="1" customHeight="1">
      <c r="J690" s="61"/>
      <c r="M690" s="61"/>
    </row>
    <row r="691" ht="15.75" hidden="1" customHeight="1">
      <c r="J691" s="61"/>
      <c r="M691" s="61"/>
    </row>
    <row r="692" ht="15.75" hidden="1" customHeight="1">
      <c r="J692" s="61"/>
      <c r="M692" s="61"/>
    </row>
    <row r="693" ht="15.75" hidden="1" customHeight="1">
      <c r="J693" s="61"/>
      <c r="M693" s="61"/>
    </row>
    <row r="694" ht="15.75" hidden="1" customHeight="1">
      <c r="J694" s="61"/>
      <c r="M694" s="61"/>
    </row>
    <row r="695" ht="15.75" hidden="1" customHeight="1">
      <c r="J695" s="61"/>
      <c r="M695" s="61"/>
    </row>
    <row r="696" ht="15.75" hidden="1" customHeight="1">
      <c r="J696" s="61"/>
      <c r="M696" s="61"/>
    </row>
    <row r="697" ht="15.75" hidden="1" customHeight="1">
      <c r="J697" s="61"/>
      <c r="M697" s="61"/>
    </row>
    <row r="698" ht="15.75" hidden="1" customHeight="1">
      <c r="J698" s="61"/>
      <c r="M698" s="61"/>
    </row>
    <row r="699" ht="15.75" hidden="1" customHeight="1">
      <c r="J699" s="61"/>
      <c r="M699" s="61"/>
    </row>
    <row r="700" ht="15.75" hidden="1" customHeight="1">
      <c r="J700" s="61"/>
      <c r="M700" s="61"/>
    </row>
    <row r="701" ht="15.75" hidden="1" customHeight="1">
      <c r="J701" s="61"/>
      <c r="M701" s="61"/>
    </row>
    <row r="702" ht="15.75" hidden="1" customHeight="1">
      <c r="J702" s="61"/>
      <c r="M702" s="61"/>
    </row>
    <row r="703" ht="15.75" hidden="1" customHeight="1">
      <c r="J703" s="61"/>
      <c r="M703" s="61"/>
    </row>
    <row r="704" ht="15.75" hidden="1" customHeight="1">
      <c r="J704" s="61"/>
      <c r="M704" s="61"/>
    </row>
    <row r="705" ht="15.75" hidden="1" customHeight="1">
      <c r="J705" s="61"/>
      <c r="M705" s="61"/>
    </row>
    <row r="706" ht="15.75" hidden="1" customHeight="1">
      <c r="J706" s="61"/>
      <c r="M706" s="61"/>
    </row>
    <row r="707" ht="15.75" hidden="1" customHeight="1">
      <c r="J707" s="61"/>
      <c r="M707" s="61"/>
    </row>
    <row r="708" ht="15.75" hidden="1" customHeight="1">
      <c r="J708" s="61"/>
      <c r="M708" s="61"/>
    </row>
    <row r="709" ht="15.75" hidden="1" customHeight="1">
      <c r="J709" s="61"/>
      <c r="M709" s="61"/>
    </row>
    <row r="710" ht="15.75" hidden="1" customHeight="1">
      <c r="J710" s="61"/>
      <c r="M710" s="61"/>
    </row>
    <row r="711" ht="15.75" hidden="1" customHeight="1">
      <c r="J711" s="61"/>
      <c r="M711" s="61"/>
    </row>
    <row r="712" ht="15.75" hidden="1" customHeight="1">
      <c r="J712" s="61"/>
      <c r="M712" s="61"/>
    </row>
    <row r="713" ht="15.75" hidden="1" customHeight="1">
      <c r="J713" s="61"/>
      <c r="M713" s="61"/>
    </row>
    <row r="714" ht="15.75" hidden="1" customHeight="1">
      <c r="J714" s="61"/>
      <c r="M714" s="61"/>
    </row>
    <row r="715" ht="15.75" hidden="1" customHeight="1">
      <c r="J715" s="61"/>
      <c r="M715" s="61"/>
    </row>
    <row r="716" ht="15.75" hidden="1" customHeight="1">
      <c r="J716" s="61"/>
      <c r="M716" s="61"/>
    </row>
    <row r="717" ht="15.75" hidden="1" customHeight="1">
      <c r="J717" s="61"/>
      <c r="M717" s="61"/>
    </row>
    <row r="718" ht="15.75" hidden="1" customHeight="1">
      <c r="J718" s="61"/>
      <c r="M718" s="61"/>
    </row>
    <row r="719" ht="15.75" hidden="1" customHeight="1">
      <c r="J719" s="61"/>
      <c r="M719" s="61"/>
    </row>
    <row r="720" ht="15.75" hidden="1" customHeight="1">
      <c r="J720" s="61"/>
      <c r="M720" s="61"/>
    </row>
    <row r="721" ht="15.75" hidden="1" customHeight="1">
      <c r="J721" s="61"/>
      <c r="M721" s="61"/>
    </row>
    <row r="722" ht="15.75" hidden="1" customHeight="1">
      <c r="J722" s="61"/>
      <c r="M722" s="61"/>
    </row>
    <row r="723" ht="15.75" hidden="1" customHeight="1">
      <c r="J723" s="61"/>
      <c r="M723" s="61"/>
    </row>
    <row r="724" ht="15.75" hidden="1" customHeight="1">
      <c r="J724" s="61"/>
      <c r="M724" s="61"/>
    </row>
    <row r="725" ht="15.75" hidden="1" customHeight="1">
      <c r="J725" s="61"/>
      <c r="M725" s="61"/>
    </row>
    <row r="726" ht="15.75" hidden="1" customHeight="1">
      <c r="J726" s="61"/>
      <c r="M726" s="61"/>
    </row>
    <row r="727" ht="15.75" hidden="1" customHeight="1">
      <c r="J727" s="61"/>
      <c r="M727" s="61"/>
    </row>
    <row r="728" ht="15.75" hidden="1" customHeight="1">
      <c r="J728" s="61"/>
      <c r="M728" s="61"/>
    </row>
    <row r="729" ht="15.75" hidden="1" customHeight="1">
      <c r="J729" s="61"/>
      <c r="M729" s="61"/>
    </row>
    <row r="730" ht="15.75" hidden="1" customHeight="1">
      <c r="J730" s="61"/>
      <c r="M730" s="61"/>
    </row>
    <row r="731" ht="15.75" hidden="1" customHeight="1">
      <c r="J731" s="61"/>
      <c r="M731" s="61"/>
    </row>
    <row r="732" ht="15.75" hidden="1" customHeight="1">
      <c r="J732" s="61"/>
      <c r="M732" s="61"/>
    </row>
    <row r="733" ht="15.75" hidden="1" customHeight="1">
      <c r="J733" s="61"/>
      <c r="M733" s="61"/>
    </row>
    <row r="734" ht="15.75" hidden="1" customHeight="1">
      <c r="J734" s="61"/>
      <c r="M734" s="61"/>
    </row>
    <row r="735" ht="15.75" hidden="1" customHeight="1">
      <c r="J735" s="61"/>
      <c r="M735" s="61"/>
    </row>
    <row r="736" ht="15.75" hidden="1" customHeight="1">
      <c r="J736" s="61"/>
      <c r="M736" s="61"/>
    </row>
    <row r="737" ht="15.75" hidden="1" customHeight="1">
      <c r="J737" s="61"/>
      <c r="M737" s="61"/>
    </row>
    <row r="738" ht="15.75" hidden="1" customHeight="1">
      <c r="J738" s="61"/>
      <c r="M738" s="61"/>
    </row>
    <row r="739" ht="15.75" hidden="1" customHeight="1">
      <c r="J739" s="61"/>
      <c r="M739" s="61"/>
    </row>
    <row r="740" ht="15.75" hidden="1" customHeight="1">
      <c r="J740" s="61"/>
      <c r="M740" s="61"/>
    </row>
    <row r="741" ht="15.75" hidden="1" customHeight="1">
      <c r="J741" s="61"/>
      <c r="M741" s="61"/>
    </row>
    <row r="742" ht="15.75" hidden="1" customHeight="1">
      <c r="J742" s="61"/>
      <c r="M742" s="61"/>
    </row>
    <row r="743" ht="15.75" hidden="1" customHeight="1">
      <c r="J743" s="61"/>
      <c r="M743" s="61"/>
    </row>
    <row r="744" ht="15.75" hidden="1" customHeight="1">
      <c r="J744" s="61"/>
      <c r="M744" s="61"/>
    </row>
    <row r="745" ht="15.75" hidden="1" customHeight="1">
      <c r="J745" s="61"/>
      <c r="M745" s="61"/>
    </row>
    <row r="746" ht="15.75" hidden="1" customHeight="1">
      <c r="J746" s="61"/>
      <c r="M746" s="61"/>
    </row>
    <row r="747" ht="15.75" hidden="1" customHeight="1">
      <c r="J747" s="61"/>
      <c r="M747" s="61"/>
    </row>
    <row r="748" ht="15.75" hidden="1" customHeight="1">
      <c r="J748" s="61"/>
      <c r="M748" s="61"/>
    </row>
    <row r="749" ht="15.75" hidden="1" customHeight="1">
      <c r="J749" s="61"/>
      <c r="M749" s="61"/>
    </row>
    <row r="750" ht="15.75" hidden="1" customHeight="1">
      <c r="J750" s="61"/>
      <c r="M750" s="61"/>
    </row>
    <row r="751" ht="15.75" hidden="1" customHeight="1">
      <c r="J751" s="61"/>
      <c r="M751" s="61"/>
    </row>
    <row r="752" ht="15.75" hidden="1" customHeight="1">
      <c r="J752" s="61"/>
      <c r="M752" s="61"/>
    </row>
    <row r="753" ht="15.75" hidden="1" customHeight="1">
      <c r="J753" s="61"/>
      <c r="M753" s="61"/>
    </row>
    <row r="754" ht="15.75" hidden="1" customHeight="1">
      <c r="J754" s="61"/>
      <c r="M754" s="61"/>
    </row>
    <row r="755" ht="15.75" hidden="1" customHeight="1">
      <c r="J755" s="61"/>
      <c r="M755" s="61"/>
    </row>
    <row r="756" ht="15.75" hidden="1" customHeight="1">
      <c r="J756" s="61"/>
      <c r="M756" s="61"/>
    </row>
    <row r="757" ht="15.75" hidden="1" customHeight="1">
      <c r="J757" s="61"/>
      <c r="M757" s="61"/>
    </row>
    <row r="758" ht="15.75" hidden="1" customHeight="1">
      <c r="J758" s="61"/>
      <c r="M758" s="61"/>
    </row>
    <row r="759" ht="15.75" hidden="1" customHeight="1">
      <c r="J759" s="61"/>
      <c r="M759" s="61"/>
    </row>
  </sheetData>
  <autoFilter ref="$A$1:$M$554">
    <filterColumn colId="12">
      <filters>
        <filter val="CANCELAMENTO DO MONITORAMENTO"/>
        <filter val="REITERAÇÃO"/>
        <filter val="REVISÃO DA DATA LIMITE PARA IMPLEMENTAÇÃO"/>
        <filter val="REVISÃO DE RECOMENDAÇÃO"/>
        <filter val="CONCLUSÃO DO MONITORAMENTO"/>
        <filter val="MONITORANDO"/>
      </filters>
    </filterColumn>
    <sortState ref="A1:M554">
      <sortCondition descending="1" sortBy="cellColor" ref="A1:A554" dxfId="1"/>
      <sortCondition descending="1" ref="L1:L554"/>
    </sortState>
  </autoFilter>
  <dataValidations>
    <dataValidation type="list" allowBlank="1" showDropDown="1" showErrorMessage="1" sqref="M555:M759">
      <formula1>"ATENDIDA,MONITORANDO,CANCELADA,CONSOLIDADA"</formula1>
    </dataValidation>
    <dataValidation type="list" allowBlank="1" showDropDown="1" showErrorMessage="1" sqref="M2:M554">
      <formula1>"REITERAÇÃO,REVISÃO DA DATA LIMITE PARA IMPLEMENTAÇÃO,REVISÃO DE RECOMENDAÇÃO,CONCLUSÃO DO MONITORAMENTO,CANCELAMENTO DO MONITORAMENTO,SUSPENSÃO DO MONITORAMENTO,OUTROS"</formula1>
    </dataValidation>
    <dataValidation type="custom" allowBlank="1" showDropDown="1" showInputMessage="1" showErrorMessage="1" prompt="Digite uma data válida." sqref="J2:J759">
      <formula1>OR(NOT(ISERROR(DATEVALUE(J2))), AND(ISNUMBER(J2), LEFT(CELL("format", J2))="D"))</formula1>
    </dataValidation>
  </dataValidations>
  <hyperlinks>
    <hyperlink r:id="rId1" ref="I94"/>
    <hyperlink r:id="rId2" ref="I116"/>
    <hyperlink r:id="rId3" ref="I136"/>
    <hyperlink r:id="rId4" ref="I202"/>
    <hyperlink r:id="rId5" ref="I222"/>
    <hyperlink r:id="rId6" ref="I231"/>
    <hyperlink r:id="rId7" ref="I237"/>
  </hyperlinks>
  <drawing r:id="rId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52.43"/>
    <col customWidth="1" min="2" max="2" width="28.14"/>
    <col customWidth="1" min="3" max="6" width="14.43"/>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8.57"/>
    <col customWidth="1" min="2" max="2" width="14.43"/>
    <col customWidth="1" min="3" max="3" width="21.43"/>
    <col customWidth="1" min="4" max="4" width="47.57"/>
    <col customWidth="1" min="5" max="5" width="14.43"/>
    <col customWidth="1" min="6" max="6" width="32.86"/>
    <col customWidth="1" min="7" max="7" width="20.71"/>
    <col customWidth="1" min="8" max="8" width="22.29"/>
    <col customWidth="1" min="9" max="9" width="16.43"/>
    <col customWidth="1" min="13" max="14" width="45.29"/>
    <col customWidth="1" min="16" max="16" width="10.0"/>
  </cols>
  <sheetData>
    <row r="1" ht="41.25" customHeight="1">
      <c r="A1" s="62" t="s">
        <v>1890</v>
      </c>
      <c r="B1" s="62" t="s">
        <v>1891</v>
      </c>
      <c r="C1" s="62" t="s">
        <v>1892</v>
      </c>
      <c r="D1" s="62" t="s">
        <v>1893</v>
      </c>
      <c r="E1" s="62" t="s">
        <v>1894</v>
      </c>
      <c r="F1" s="62" t="s">
        <v>1895</v>
      </c>
      <c r="G1" s="62" t="s">
        <v>1896</v>
      </c>
      <c r="H1" s="62" t="s">
        <v>1897</v>
      </c>
      <c r="I1" s="62" t="s">
        <v>1898</v>
      </c>
      <c r="J1" s="62" t="s">
        <v>1899</v>
      </c>
      <c r="K1" s="62" t="s">
        <v>1900</v>
      </c>
      <c r="L1" s="62" t="s">
        <v>1901</v>
      </c>
      <c r="M1" s="62" t="s">
        <v>5</v>
      </c>
      <c r="N1" s="62" t="s">
        <v>6</v>
      </c>
      <c r="O1" s="62" t="s">
        <v>1902</v>
      </c>
      <c r="P1" s="62" t="s">
        <v>1903</v>
      </c>
    </row>
    <row r="2" ht="15.75" customHeight="1">
      <c r="A2" s="63">
        <f>IF(K2="","",1)</f>
        <v>1</v>
      </c>
      <c r="B2" s="64">
        <v>831950.0</v>
      </c>
      <c r="C2" s="64" t="s">
        <v>1904</v>
      </c>
      <c r="D2" s="65" t="s">
        <v>1905</v>
      </c>
      <c r="E2" s="66"/>
      <c r="F2" s="67" t="s">
        <v>340</v>
      </c>
      <c r="G2" s="67" t="s">
        <v>1906</v>
      </c>
      <c r="H2" s="64" t="s">
        <v>296</v>
      </c>
      <c r="I2" s="68"/>
      <c r="J2" s="64"/>
      <c r="K2" s="63" t="str">
        <f>IF(B2="","",VLOOKUP(B2,'CTRL RECOM'!A2:M554,2,0))</f>
        <v>RA 04/2011</v>
      </c>
      <c r="L2" s="69" t="str">
        <f>IF(B2="","",VLOOKUP(B2,'CTRL RECOM'!A2:M554,3,0))</f>
        <v>2011</v>
      </c>
      <c r="M2" s="70" t="str">
        <f>IF(B2="","",VLOOKUP(B2,'CTRL RECOM'!A2:M554,7,0))</f>
        <v>Que a CAPCONT obedeça a legislação pertinente e analise a referida prestação de contas,  produzindo  laudo de avaliação que ateste a regularidade de todas as despesas arroladas. Ressaltamos que devem ser observadas as recomendações produzidas neste relatório para que sejam esclarecidas algumas constatações.</v>
      </c>
      <c r="N2" s="70" t="str">
        <f>IF(B2="","",VLOOKUP(B2,'CTRL RECOM'!A2:M554,8,0))</f>
        <v>CAPCONT</v>
      </c>
      <c r="O2" s="63" t="str">
        <f>IF(B2="","",VLOOKUP(B2,'CTRL RECOM'!A2:M554,18,0))</f>
        <v>#REF!</v>
      </c>
      <c r="P2" s="63" t="str">
        <f>IF(B2="","",VLOOKUP(B2,'CTRL RECOM'!A2:M554,19,0))</f>
        <v>#REF!</v>
      </c>
    </row>
    <row r="3" ht="15.75" customHeight="1">
      <c r="A3" s="63">
        <f t="shared" ref="A3:A1000" si="1">IF(B3="","",A2+1)</f>
        <v>2</v>
      </c>
      <c r="B3" s="64">
        <v>830190.0</v>
      </c>
      <c r="C3" s="64" t="s">
        <v>1904</v>
      </c>
      <c r="D3" s="65" t="s">
        <v>1907</v>
      </c>
      <c r="E3" s="66"/>
      <c r="F3" s="67" t="s">
        <v>1908</v>
      </c>
      <c r="G3" s="67" t="s">
        <v>1906</v>
      </c>
      <c r="H3" s="64" t="s">
        <v>282</v>
      </c>
      <c r="I3" s="68"/>
      <c r="J3" s="64"/>
      <c r="K3" s="63" t="str">
        <f>IF(B3="","",VLOOKUP(B3,'CTRL RECOM'!A3:M554,2,0))</f>
        <v>RA 04/2019</v>
      </c>
      <c r="L3" s="69" t="str">
        <f>IF(B3="","",VLOOKUP(B3,'CTRL RECOM'!A3:M554,3,0))</f>
        <v>2019</v>
      </c>
      <c r="M3" s="70" t="str">
        <f>IF(B3="","",VLOOKUP(B3,'CTRL RECOM'!A3:M554,7,0))</f>
        <v>Que a gestão do Hospital Veterinário da UFRPE construa e
disponibilize o seu sítio
eletrônico, com vistas a dar
transparência às ações do
mesmo, bem como dar
publicidade às suas normas e
demais notícias à comunidade.</v>
      </c>
      <c r="N3" s="70" t="str">
        <f>IF(B3="","",VLOOKUP(B3,'CTRL RECOM'!A3:M554,8,0))</f>
        <v>HOVET</v>
      </c>
      <c r="O3" s="63" t="str">
        <f>IF(B3="","",VLOOKUP(B3,'CTRL RECOM'!A3:M554,18,0))</f>
        <v>#REF!</v>
      </c>
      <c r="P3" s="63" t="str">
        <f>IF(B3="","",VLOOKUP(B3,'CTRL RECOM'!A3:M554,19,0))</f>
        <v>#REF!</v>
      </c>
    </row>
    <row r="4" ht="15.75" customHeight="1">
      <c r="A4" s="63">
        <f t="shared" si="1"/>
        <v>3</v>
      </c>
      <c r="B4" s="64">
        <v>830190.0</v>
      </c>
      <c r="C4" s="64" t="s">
        <v>1904</v>
      </c>
      <c r="D4" s="65" t="s">
        <v>1909</v>
      </c>
      <c r="E4" s="66"/>
      <c r="F4" s="67" t="s">
        <v>1908</v>
      </c>
      <c r="G4" s="67" t="s">
        <v>1906</v>
      </c>
      <c r="H4" s="64" t="s">
        <v>282</v>
      </c>
      <c r="I4" s="68"/>
      <c r="J4" s="64"/>
      <c r="K4" s="63" t="str">
        <f>IF(B4="","",VLOOKUP(B4,'CTRL RECOM'!A4:M554,2,0))</f>
        <v>RA 04/2019</v>
      </c>
      <c r="L4" s="69" t="str">
        <f>IF(B4="","",VLOOKUP(B4,'CTRL RECOM'!A4:M554,3,0))</f>
        <v>2019</v>
      </c>
      <c r="M4" s="70" t="str">
        <f>IF(B4="","",VLOOKUP(B4,'CTRL RECOM'!A4:M554,7,0))</f>
        <v>Que a gestão do Hospital Veterinário da UFRPE construa e
disponibilize o seu sítio
eletrônico, com vistas a dar
transparência às ações do
mesmo, bem como dar
publicidade às suas normas e
demais notícias à comunidade.</v>
      </c>
      <c r="N4" s="70" t="str">
        <f>IF(B4="","",VLOOKUP(B4,'CTRL RECOM'!A4:M554,8,0))</f>
        <v>HOVET</v>
      </c>
      <c r="O4" s="63" t="str">
        <f>IF(B4="","",VLOOKUP(B4,'CTRL RECOM'!A4:M554,18,0))</f>
        <v>#REF!</v>
      </c>
      <c r="P4" s="63" t="str">
        <f>IF(B4="","",VLOOKUP(B4,'CTRL RECOM'!A4:M554,19,0))</f>
        <v>#REF!</v>
      </c>
    </row>
    <row r="5" ht="15.75" customHeight="1">
      <c r="A5" s="63">
        <f t="shared" si="1"/>
        <v>4</v>
      </c>
      <c r="B5" s="64">
        <v>831953.0</v>
      </c>
      <c r="C5" s="64" t="s">
        <v>1904</v>
      </c>
      <c r="D5" s="65" t="s">
        <v>1910</v>
      </c>
      <c r="E5" s="66"/>
      <c r="F5" s="67" t="s">
        <v>1908</v>
      </c>
      <c r="G5" s="67" t="s">
        <v>1911</v>
      </c>
      <c r="H5" s="64" t="s">
        <v>193</v>
      </c>
      <c r="I5" s="68"/>
      <c r="J5" s="64"/>
      <c r="K5" s="63" t="str">
        <f>IF(B5="","",VLOOKUP(B5,'CTRL RECOM'!A5:M554,2,0))</f>
        <v>RA 05/2011</v>
      </c>
      <c r="L5" s="69" t="str">
        <f>IF(B5="","",VLOOKUP(B5,'CTRL RECOM'!A5:M554,3,0))</f>
        <v>2011</v>
      </c>
      <c r="M5" s="70" t="str">
        <f>IF(B5="","",VLOOKUP(B5,'CTRL RECOM'!A5:M554,7,0))</f>
        <v> Recomenda-se à PROPLAN, com o apoio da PROAD e da SUGEP, a apresentação de estudo conclusivo da estrutura organizacional atualizada desta IFES, no qual devem ser consideradas as informações contidas no Sistema de Informações Organizacionais da Administração Pública Federal – SIORG;</v>
      </c>
      <c r="N5" s="70" t="str">
        <f>IF(B5="","",VLOOKUP(B5,'CTRL RECOM'!A5:M554,8,0))</f>
        <v>PROPLAN</v>
      </c>
      <c r="O5" s="71" t="str">
        <f>IF(B5="","",VLOOKUP(B5,'CTRL RECOM'!A5:M554,18,0))</f>
        <v>#REF!</v>
      </c>
      <c r="P5" s="71" t="str">
        <f>IF(B5="","",VLOOKUP(B5,'CTRL RECOM'!A5:M554,19,0))</f>
        <v>#REF!</v>
      </c>
    </row>
    <row r="6" ht="15.75" customHeight="1">
      <c r="A6" s="63">
        <f t="shared" si="1"/>
        <v>5</v>
      </c>
      <c r="B6" s="64">
        <v>830307.0</v>
      </c>
      <c r="C6" s="64" t="s">
        <v>1904</v>
      </c>
      <c r="D6" s="65" t="s">
        <v>1912</v>
      </c>
      <c r="E6" s="66"/>
      <c r="F6" s="67" t="s">
        <v>340</v>
      </c>
      <c r="G6" s="67" t="s">
        <v>1906</v>
      </c>
      <c r="H6" s="64" t="s">
        <v>215</v>
      </c>
      <c r="I6" s="68"/>
      <c r="J6" s="64"/>
      <c r="K6" s="63" t="str">
        <f>IF(B6="","",VLOOKUP(B6,'CTRL RECOM'!A6:M554,2,0))</f>
        <v>RA 02/2017</v>
      </c>
      <c r="L6" s="69" t="str">
        <f>IF(B6="","",VLOOKUP(B6,'CTRL RECOM'!A6:M554,3,0))</f>
        <v>2017</v>
      </c>
      <c r="M6" s="70" t="str">
        <f>IF(B6="","",VLOOKUP(B6,'CTRL RECOM'!A6:M554,7,0))</f>
        <v>Que a COPAAC apresente plano de ação para conclusão dos processos pendentes, considerando a ordem cronológica dos mesmos, as recomendações pendentes da CGU e contendo, no mínimo, o número do processo, matrícula do servidor, origem da demanda da apuração e o prazo para conclusão.</v>
      </c>
      <c r="N6" s="70" t="str">
        <f>IF(B6="","",VLOOKUP(B6,'CTRL RECOM'!A6:M554,8,0))</f>
        <v>COPAAC</v>
      </c>
      <c r="O6" s="63" t="str">
        <f>IF(B6="","",VLOOKUP(B6,'CTRL RECOM'!A6:M554,18,0))</f>
        <v>#REF!</v>
      </c>
      <c r="P6" s="63" t="str">
        <f>IF(B6="","",VLOOKUP(B6,'CTRL RECOM'!A6:M554,19,0))</f>
        <v>#REF!</v>
      </c>
    </row>
    <row r="7" ht="15.75" customHeight="1">
      <c r="A7" s="63">
        <f t="shared" si="1"/>
        <v>6</v>
      </c>
      <c r="B7" s="64">
        <v>831173.0</v>
      </c>
      <c r="C7" s="64" t="s">
        <v>1904</v>
      </c>
      <c r="D7" s="65" t="s">
        <v>1913</v>
      </c>
      <c r="E7" s="66"/>
      <c r="F7" s="67" t="s">
        <v>340</v>
      </c>
      <c r="G7" s="67" t="s">
        <v>1906</v>
      </c>
      <c r="H7" s="64" t="s">
        <v>247</v>
      </c>
      <c r="I7" s="68"/>
      <c r="J7" s="64"/>
      <c r="K7" s="63" t="str">
        <f>IF(B7="","",VLOOKUP(B7,'CTRL RECOM'!A7:M554,2,0))</f>
        <v>RA 02/2013</v>
      </c>
      <c r="L7" s="69" t="str">
        <f>IF(B7="","",VLOOKUP(B7,'CTRL RECOM'!A7:M554,3,0))</f>
        <v>2013</v>
      </c>
      <c r="M7" s="70" t="str">
        <f>IF(B7="","",VLOOKUP(B7,'CTRL RECOM'!A7:M554,7,0))</f>
        <v>Recomenda-se ao gestor do Contrato 17/2012 o seu fiel cumprimento, particularmente no que estabelece o item 9.2 da cláusula nona quando trata do Acordo de Nível de Serviço, orientando os fiscais responsáveis pela sua elaboração, de forma a garantir a qualidade dos serviços que são prestados;
</v>
      </c>
      <c r="N7" s="70" t="str">
        <f>IF(B7="","",VLOOKUP(B7,'CTRL RECOM'!A7:M554,8,0))</f>
        <v>DELOGS</v>
      </c>
      <c r="O7" s="72" t="str">
        <f>IF(B7="","",VLOOKUP(B7,'CTRL RECOM'!A7:M554,18,0))</f>
        <v>#REF!</v>
      </c>
      <c r="P7" s="72" t="str">
        <f>IF(B7="","",VLOOKUP(B7,'CTRL RECOM'!A7:M554,19,0))</f>
        <v>#REF!</v>
      </c>
    </row>
    <row r="8" ht="15.75" customHeight="1">
      <c r="A8" s="63">
        <f t="shared" si="1"/>
        <v>7</v>
      </c>
      <c r="B8" s="64">
        <v>830309.0</v>
      </c>
      <c r="C8" s="64" t="s">
        <v>1904</v>
      </c>
      <c r="D8" s="65" t="s">
        <v>1914</v>
      </c>
      <c r="E8" s="66"/>
      <c r="F8" s="67" t="s">
        <v>340</v>
      </c>
      <c r="G8" s="67" t="s">
        <v>1911</v>
      </c>
      <c r="H8" s="64" t="s">
        <v>411</v>
      </c>
      <c r="I8" s="68"/>
      <c r="J8" s="64"/>
      <c r="K8" s="63" t="str">
        <f>IF(B8="","",VLOOKUP(B8,'CTRL RECOM'!A8:M554,2,0))</f>
        <v>  RA 02/2017</v>
      </c>
      <c r="L8" s="69" t="str">
        <f>IF(B8="","",VLOOKUP(B8,'CTRL RECOM'!A8:M554,3,0))</f>
        <v>2017</v>
      </c>
      <c r="M8" s="70" t="str">
        <f>IF(B8="","",VLOOKUP(B8,'CTRL RECOM'!A8:M554,7,0))</f>
        <v>Que a SUGEP/COPAAC elabore e disponibilize em sua home Page informações sobre acumulação de cargos, empregos e funções públicas, bem como das demais proibições de vínculos privados.</v>
      </c>
      <c r="N8" s="70" t="str">
        <f>IF(B8="","",VLOOKUP(B8,'CTRL RECOM'!A8:M554,8,0))</f>
        <v>PROGEPE</v>
      </c>
      <c r="O8" s="63" t="str">
        <f>IF(B8="","",VLOOKUP(B8,'CTRL RECOM'!A8:M554,18,0))</f>
        <v>#REF!</v>
      </c>
      <c r="P8" s="63" t="str">
        <f>IF(B8="","",VLOOKUP(B8,'CTRL RECOM'!A8:M554,19,0))</f>
        <v>#REF!</v>
      </c>
    </row>
    <row r="9" ht="15.75" customHeight="1">
      <c r="A9" s="63">
        <f t="shared" si="1"/>
        <v>8</v>
      </c>
      <c r="B9" s="64">
        <v>830485.0</v>
      </c>
      <c r="C9" s="64" t="s">
        <v>1904</v>
      </c>
      <c r="D9" s="65" t="s">
        <v>1915</v>
      </c>
      <c r="E9" s="66"/>
      <c r="F9" s="67" t="s">
        <v>340</v>
      </c>
      <c r="G9" s="67" t="s">
        <v>1911</v>
      </c>
      <c r="H9" s="64" t="s">
        <v>411</v>
      </c>
      <c r="I9" s="68"/>
      <c r="J9" s="64"/>
      <c r="K9" s="63" t="str">
        <f>IF(B9="","",VLOOKUP(B9,'CTRL RECOM'!A9:M554,2,0))</f>
        <v>RA 01/2016</v>
      </c>
      <c r="L9" s="69" t="str">
        <f>IF(B9="","",VLOOKUP(B9,'CTRL RECOM'!A9:M554,3,0))</f>
        <v>2016</v>
      </c>
      <c r="M9" s="70" t="str">
        <f>IF(B9="","",VLOOKUP(B9,'CTRL RECOM'!A9:M554,7,0))</f>
        <v>Que a SUGEP verifique o meio de transporte menos oneroso para a servidora Siape nº 2161591, conforme lotação da servidora e de acordo com a Orientação Normativa nº 04/2011 MPOG.</v>
      </c>
      <c r="N9" s="70" t="str">
        <f>IF(B9="","",VLOOKUP(B9,'CTRL RECOM'!A9:M554,8,0))</f>
        <v>PROGEPE</v>
      </c>
      <c r="O9" s="63" t="str">
        <f>IF(B9="","",VLOOKUP(B9,'CTRL RECOM'!A9:M554,18,0))</f>
        <v>#REF!</v>
      </c>
      <c r="P9" s="63" t="str">
        <f>IF(B9="","",VLOOKUP(B9,'CTRL RECOM'!A9:M554,19,0))</f>
        <v>#REF!</v>
      </c>
    </row>
    <row r="10" ht="15.75" customHeight="1">
      <c r="A10" s="63">
        <f t="shared" si="1"/>
        <v>9</v>
      </c>
      <c r="B10" s="64">
        <v>830485.0</v>
      </c>
      <c r="C10" s="64" t="s">
        <v>1916</v>
      </c>
      <c r="D10" s="65"/>
      <c r="E10" s="66">
        <v>2013.05</v>
      </c>
      <c r="F10" s="67" t="s">
        <v>1917</v>
      </c>
      <c r="G10" s="67" t="s">
        <v>1911</v>
      </c>
      <c r="H10" s="64" t="s">
        <v>411</v>
      </c>
      <c r="I10" s="68"/>
      <c r="J10" s="64"/>
      <c r="K10" s="63" t="str">
        <f>IF(B10="","",VLOOKUP(B10,'CTRL RECOM'!A10:M554,2,0))</f>
        <v>RA 01/2016</v>
      </c>
      <c r="L10" s="69" t="str">
        <f>IF(B10="","",VLOOKUP(B10,'CTRL RECOM'!A10:M554,3,0))</f>
        <v>2016</v>
      </c>
      <c r="M10" s="70" t="str">
        <f>IF(B10="","",VLOOKUP(B10,'CTRL RECOM'!A10:M554,7,0))</f>
        <v>Que a SUGEP verifique o meio de transporte menos oneroso para a servidora Siape nº 2161591, conforme lotação da servidora e de acordo com a Orientação Normativa nº 04/2011 MPOG.</v>
      </c>
      <c r="N10" s="70" t="str">
        <f>IF(B10="","",VLOOKUP(B10,'CTRL RECOM'!A10:M554,8,0))</f>
        <v>PROGEPE</v>
      </c>
      <c r="O10" s="63" t="str">
        <f>IF(B10="","",VLOOKUP(B10,'CTRL RECOM'!A10:M554,18,0))</f>
        <v>#REF!</v>
      </c>
      <c r="P10" s="63" t="str">
        <f>IF(B10="","",VLOOKUP(B10,'CTRL RECOM'!A10:M554,19,0))</f>
        <v>#REF!</v>
      </c>
    </row>
    <row r="11" ht="15.75" customHeight="1">
      <c r="A11" s="63">
        <f t="shared" si="1"/>
        <v>10</v>
      </c>
      <c r="B11" s="64">
        <v>831099.0</v>
      </c>
      <c r="C11" s="64" t="s">
        <v>1904</v>
      </c>
      <c r="D11" s="65" t="s">
        <v>1918</v>
      </c>
      <c r="E11" s="66"/>
      <c r="F11" s="67" t="s">
        <v>340</v>
      </c>
      <c r="G11" s="67" t="s">
        <v>1906</v>
      </c>
      <c r="H11" s="64" t="s">
        <v>235</v>
      </c>
      <c r="I11" s="68"/>
      <c r="J11" s="64"/>
      <c r="K11" s="63" t="str">
        <f>IF(B11="","",VLOOKUP(B11,'CTRL RECOM'!A11:M554,2,0))</f>
        <v>RA 02/2014</v>
      </c>
      <c r="L11" s="69" t="str">
        <f>IF(B11="","",VLOOKUP(B11,'CTRL RECOM'!A11:M554,3,0))</f>
        <v>2014</v>
      </c>
      <c r="M11" s="70" t="str">
        <f>IF(B11="","",VLOOKUP(B11,'CTRL RECOM'!A11:M554,7,0))</f>
        <v>Que o NURIC verifique a adequação dos valores previstos para pagamento de bolsistas, de modo que estes estejam de acordo com a Resolução nº 72/2013 – CONSU.</v>
      </c>
      <c r="N11" s="70" t="str">
        <f>IF(B11="","",VLOOKUP(B11,'CTRL RECOM'!A11:M554,8,0))</f>
        <v>NURI</v>
      </c>
      <c r="O11" s="63" t="str">
        <f>IF(B11="","",VLOOKUP(B11,'CTRL RECOM'!A11:M554,18,0))</f>
        <v>#REF!</v>
      </c>
      <c r="P11" s="63" t="str">
        <f>IF(B11="","",VLOOKUP(B11,'CTRL RECOM'!A11:M554,19,0))</f>
        <v>#REF!</v>
      </c>
    </row>
    <row r="12" ht="15.75" customHeight="1">
      <c r="A12" s="63">
        <f t="shared" si="1"/>
        <v>11</v>
      </c>
      <c r="B12" s="64">
        <v>831899.0</v>
      </c>
      <c r="C12" s="64" t="s">
        <v>1904</v>
      </c>
      <c r="D12" s="65" t="s">
        <v>1919</v>
      </c>
      <c r="E12" s="66"/>
      <c r="F12" s="67" t="s">
        <v>340</v>
      </c>
      <c r="G12" s="67" t="s">
        <v>1906</v>
      </c>
      <c r="H12" s="64" t="s">
        <v>235</v>
      </c>
      <c r="I12" s="68"/>
      <c r="J12" s="64"/>
      <c r="K12" s="63" t="str">
        <f>IF(B12="","",VLOOKUP(B12,'CTRL RECOM'!A12:M554,2,0))</f>
        <v>RA 04/2011</v>
      </c>
      <c r="L12" s="69" t="str">
        <f>IF(B12="","",VLOOKUP(B12,'CTRL RECOM'!A12:M554,3,0))</f>
        <v>2011</v>
      </c>
      <c r="M12" s="70" t="str">
        <f>IF(B12="","",VLOOKUP(B12,'CTRL RECOM'!A12:M554,7,0))</f>
        <v>Que o NURIC oriente a FADURPE e os executores de projetos a observarem a legislação pertinente quanto a concessão de bolsas.</v>
      </c>
      <c r="N12" s="70" t="str">
        <f>IF(B12="","",VLOOKUP(B12,'CTRL RECOM'!A12:M554,8,0))</f>
        <v>NURI</v>
      </c>
      <c r="O12" s="63" t="str">
        <f>IF(B12="","",VLOOKUP(B12,'CTRL RECOM'!A12:M554,18,0))</f>
        <v>#REF!</v>
      </c>
      <c r="P12" s="63" t="str">
        <f>IF(B12="","",VLOOKUP(B12,'CTRL RECOM'!A12:M554,19,0))</f>
        <v>#REF!</v>
      </c>
    </row>
    <row r="13" ht="15.75" customHeight="1">
      <c r="A13" s="63">
        <f t="shared" si="1"/>
        <v>12</v>
      </c>
      <c r="B13" s="64">
        <v>831899.0</v>
      </c>
      <c r="C13" s="64" t="s">
        <v>1904</v>
      </c>
      <c r="D13" s="65" t="s">
        <v>1920</v>
      </c>
      <c r="E13" s="66"/>
      <c r="F13" s="67" t="s">
        <v>340</v>
      </c>
      <c r="G13" s="67" t="s">
        <v>1906</v>
      </c>
      <c r="H13" s="64" t="s">
        <v>235</v>
      </c>
      <c r="I13" s="68"/>
      <c r="J13" s="64"/>
      <c r="K13" s="63" t="str">
        <f>IF(B13="","",VLOOKUP(B13,'CTRL RECOM'!A13:M554,2,0))</f>
        <v>RA 04/2011</v>
      </c>
      <c r="L13" s="69" t="str">
        <f>IF(B13="","",VLOOKUP(B13,'CTRL RECOM'!A13:M554,3,0))</f>
        <v>2011</v>
      </c>
      <c r="M13" s="70" t="str">
        <f>IF(B13="","",VLOOKUP(B13,'CTRL RECOM'!A13:M554,7,0))</f>
        <v>Que o NURIC oriente a FADURPE e os executores de projetos a observarem a legislação pertinente quanto a concessão de bolsas.</v>
      </c>
      <c r="N13" s="70" t="str">
        <f>IF(B13="","",VLOOKUP(B13,'CTRL RECOM'!A13:M554,8,0))</f>
        <v>NURI</v>
      </c>
      <c r="O13" s="63" t="str">
        <f>IF(B13="","",VLOOKUP(B13,'CTRL RECOM'!A13:M554,18,0))</f>
        <v>#REF!</v>
      </c>
      <c r="P13" s="63" t="str">
        <f>IF(B13="","",VLOOKUP(B13,'CTRL RECOM'!A13:M554,19,0))</f>
        <v>#REF!</v>
      </c>
    </row>
    <row r="14" ht="15.75" customHeight="1">
      <c r="A14" s="63">
        <f t="shared" si="1"/>
        <v>13</v>
      </c>
      <c r="B14" s="64">
        <v>830487.0</v>
      </c>
      <c r="C14" s="64" t="s">
        <v>1904</v>
      </c>
      <c r="D14" s="65" t="s">
        <v>1921</v>
      </c>
      <c r="E14" s="66"/>
      <c r="F14" s="67" t="s">
        <v>340</v>
      </c>
      <c r="G14" s="67" t="s">
        <v>1911</v>
      </c>
      <c r="H14" s="64" t="s">
        <v>411</v>
      </c>
      <c r="I14" s="68"/>
      <c r="J14" s="64"/>
      <c r="K14" s="63" t="str">
        <f>IF(B14="","",VLOOKUP(B14,'CTRL RECOM'!A14:M554,2,0))</f>
        <v>RA 01/2016</v>
      </c>
      <c r="L14" s="69" t="str">
        <f>IF(B14="","",VLOOKUP(B14,'CTRL RECOM'!A14:M554,3,0))</f>
        <v>2016</v>
      </c>
      <c r="M14" s="70" t="str">
        <f>IF(B14="","",VLOOKUP(B14,'CTRL RECOM'!A14:M554,7,0))</f>
        <v>Que a SUGEP solicite junto ao órgão cessionário a portaria de nomeação do servidor como documento necessário para o primeiro ressarcimento com vistas a evitar que o servidor inicie suas atividades em momento anterior a sua autorização pelo MPOG, bem como evitar um possível prejuízo ao erário. O controle deve ser comunicado formalmente ao servidor no início do processo de Cessão.</v>
      </c>
      <c r="N14" s="70" t="str">
        <f>IF(B14="","",VLOOKUP(B14,'CTRL RECOM'!A14:M554,8,0))</f>
        <v>PROGEPE</v>
      </c>
      <c r="O14" s="63" t="str">
        <f>IF(B14="","",VLOOKUP(B14,'CTRL RECOM'!A14:M554,18,0))</f>
        <v>#REF!</v>
      </c>
      <c r="P14" s="63" t="str">
        <f>IF(B14="","",VLOOKUP(B14,'CTRL RECOM'!A14:M554,19,0))</f>
        <v>#REF!</v>
      </c>
    </row>
    <row r="15" ht="15.75" customHeight="1">
      <c r="A15" s="63">
        <f t="shared" si="1"/>
        <v>14</v>
      </c>
      <c r="B15" s="64">
        <v>831920.0</v>
      </c>
      <c r="C15" s="64" t="s">
        <v>1904</v>
      </c>
      <c r="D15" s="65" t="s">
        <v>1922</v>
      </c>
      <c r="E15" s="66"/>
      <c r="F15" s="67" t="s">
        <v>340</v>
      </c>
      <c r="G15" s="67" t="s">
        <v>1906</v>
      </c>
      <c r="H15" s="64" t="s">
        <v>235</v>
      </c>
      <c r="I15" s="68"/>
      <c r="J15" s="64"/>
      <c r="K15" s="63" t="str">
        <f>IF(B15="","",VLOOKUP(B15,'CTRL RECOM'!A15:M554,2,0))</f>
        <v>RA 04/2011</v>
      </c>
      <c r="L15" s="69" t="str">
        <f>IF(B15="","",VLOOKUP(B15,'CTRL RECOM'!A15:M554,3,0))</f>
        <v>2011</v>
      </c>
      <c r="M15" s="70" t="str">
        <f>IF(B15="","",VLOOKUP(B15,'CTRL RECOM'!A15:M554,7,0))</f>
        <v>Que o NURIC oriente os executores e a FADURPE de que todos os documentos fiscais devem conter o atesto de recebimento de materiais ou de que o serviço foi prestado, de forma que atenda a fase da liquidação da despesa, em cumprimento à Lei 4.320/64.</v>
      </c>
      <c r="N15" s="70" t="str">
        <f>IF(B15="","",VLOOKUP(B15,'CTRL RECOM'!A15:M554,8,0))</f>
        <v>NURI</v>
      </c>
      <c r="O15" s="63" t="str">
        <f>IF(B15="","",VLOOKUP(B15,'CTRL RECOM'!A15:M554,18,0))</f>
        <v>#REF!</v>
      </c>
      <c r="P15" s="63" t="str">
        <f>IF(B15="","",VLOOKUP(B15,'CTRL RECOM'!A15:M554,19,0))</f>
        <v>#REF!</v>
      </c>
    </row>
    <row r="16" ht="15.75" customHeight="1">
      <c r="A16" s="63">
        <f t="shared" si="1"/>
        <v>15</v>
      </c>
      <c r="B16" s="64">
        <v>831920.0</v>
      </c>
      <c r="C16" s="64" t="s">
        <v>1904</v>
      </c>
      <c r="D16" s="65" t="s">
        <v>1923</v>
      </c>
      <c r="E16" s="66"/>
      <c r="F16" s="67" t="s">
        <v>340</v>
      </c>
      <c r="G16" s="67" t="s">
        <v>1906</v>
      </c>
      <c r="H16" s="64" t="s">
        <v>235</v>
      </c>
      <c r="I16" s="68"/>
      <c r="J16" s="64"/>
      <c r="K16" s="63" t="str">
        <f>IF(B16="","",VLOOKUP(B16,'CTRL RECOM'!A16:M554,2,0))</f>
        <v>RA 04/2011</v>
      </c>
      <c r="L16" s="69" t="str">
        <f>IF(B16="","",VLOOKUP(B16,'CTRL RECOM'!A16:M554,3,0))</f>
        <v>2011</v>
      </c>
      <c r="M16" s="70" t="str">
        <f>IF(B16="","",VLOOKUP(B16,'CTRL RECOM'!A16:M554,7,0))</f>
        <v>Que o NURIC oriente os executores e a FADURPE de que todos os documentos fiscais devem conter o atesto de recebimento de materiais ou de que o serviço foi prestado, de forma que atenda a fase da liquidação da despesa, em cumprimento à Lei 4.320/64.</v>
      </c>
      <c r="N16" s="70" t="str">
        <f>IF(B16="","",VLOOKUP(B16,'CTRL RECOM'!A16:M554,8,0))</f>
        <v>NURI</v>
      </c>
      <c r="O16" s="63" t="str">
        <f>IF(B16="","",VLOOKUP(B16,'CTRL RECOM'!A16:M554,18,0))</f>
        <v>#REF!</v>
      </c>
      <c r="P16" s="63" t="str">
        <f>IF(B16="","",VLOOKUP(B16,'CTRL RECOM'!A16:M554,19,0))</f>
        <v>#REF!</v>
      </c>
    </row>
    <row r="17" ht="15.75" customHeight="1">
      <c r="A17" s="63">
        <f t="shared" si="1"/>
        <v>16</v>
      </c>
      <c r="B17" s="64">
        <v>831930.0</v>
      </c>
      <c r="C17" s="64" t="s">
        <v>1904</v>
      </c>
      <c r="D17" s="65" t="s">
        <v>1924</v>
      </c>
      <c r="E17" s="66"/>
      <c r="F17" s="67" t="s">
        <v>340</v>
      </c>
      <c r="G17" s="67" t="s">
        <v>1906</v>
      </c>
      <c r="H17" s="64" t="s">
        <v>235</v>
      </c>
      <c r="I17" s="68"/>
      <c r="J17" s="64"/>
      <c r="K17" s="63" t="str">
        <f>IF(B17="","",VLOOKUP(B17,'CTRL RECOM'!A17:M554,2,0))</f>
        <v>RA 04/2011</v>
      </c>
      <c r="L17" s="69" t="str">
        <f>IF(B17="","",VLOOKUP(B17,'CTRL RECOM'!A17:M554,3,0))</f>
        <v>2011</v>
      </c>
      <c r="M17" s="70" t="str">
        <f>IF(B17="","",VLOOKUP(B17,'CTRL RECOM'!A17:M554,7,0))</f>
        <v>Que o NURIC solicite a FADURPE  a obedecer a legislação pertinente no sentido de ressarcir a UFRPE pela utilização de seus bens e serviços na execução do projeto.</v>
      </c>
      <c r="N17" s="70" t="str">
        <f>IF(B17="","",VLOOKUP(B17,'CTRL RECOM'!A17:M554,8,0))</f>
        <v>NURI</v>
      </c>
      <c r="O17" s="63" t="str">
        <f>IF(B17="","",VLOOKUP(B17,'CTRL RECOM'!A17:M554,18,0))</f>
        <v>#REF!</v>
      </c>
      <c r="P17" s="63" t="str">
        <f>IF(B17="","",VLOOKUP(B17,'CTRL RECOM'!A17:M554,19,0))</f>
        <v>#REF!</v>
      </c>
    </row>
    <row r="18" ht="15.75" customHeight="1">
      <c r="A18" s="63">
        <f t="shared" si="1"/>
        <v>17</v>
      </c>
      <c r="B18" s="64">
        <v>830690.0</v>
      </c>
      <c r="C18" s="64" t="s">
        <v>1904</v>
      </c>
      <c r="D18" s="65" t="s">
        <v>1925</v>
      </c>
      <c r="E18" s="66"/>
      <c r="F18" s="67" t="s">
        <v>340</v>
      </c>
      <c r="G18" s="67" t="s">
        <v>1906</v>
      </c>
      <c r="H18" s="64" t="s">
        <v>1926</v>
      </c>
      <c r="I18" s="68"/>
      <c r="J18" s="64"/>
      <c r="K18" s="63" t="str">
        <f>IF(B18="","",VLOOKUP(B18,'CTRL RECOM'!A18:M554,2,0))</f>
        <v>RA 06/2016</v>
      </c>
      <c r="L18" s="69" t="str">
        <f>IF(B18="","",VLOOKUP(B18,'CTRL RECOM'!A18:M554,3,0))</f>
        <v>2016</v>
      </c>
      <c r="M18" s="70" t="str">
        <f>IF(B18="","",VLOOKUP(B18,'CTRL RECOM'!A18:M554,7,0))</f>
        <v>Que o DELOGS apresente as conclusões das apurações iniciadas à AUDIN e apresente justificativas para o desfazimento do veículo Kombi placa KMB 9140, já que o laudo de vistoria conclui pela recuperabilidade do bem.</v>
      </c>
      <c r="N18" s="70" t="str">
        <f>IF(B18="","",VLOOKUP(B18,'CTRL RECOM'!A18:M554,8,0))</f>
        <v>DELOGS</v>
      </c>
      <c r="O18" s="63" t="str">
        <f>IF(B18="","",VLOOKUP(B18,'CTRL RECOM'!A18:M554,18,0))</f>
        <v>#REF!</v>
      </c>
      <c r="P18" s="63" t="str">
        <f>IF(B18="","",VLOOKUP(B18,'CTRL RECOM'!A18:M554,19,0))</f>
        <v>#REF!</v>
      </c>
    </row>
    <row r="19" ht="15.75" customHeight="1">
      <c r="A19" s="63">
        <f t="shared" si="1"/>
        <v>18</v>
      </c>
      <c r="B19" s="64">
        <v>830299.0</v>
      </c>
      <c r="C19" s="64" t="s">
        <v>1904</v>
      </c>
      <c r="D19" s="65" t="s">
        <v>1927</v>
      </c>
      <c r="E19" s="66"/>
      <c r="F19" s="73" t="s">
        <v>1928</v>
      </c>
      <c r="G19" s="73" t="s">
        <v>1929</v>
      </c>
      <c r="H19" s="74" t="s">
        <v>1929</v>
      </c>
      <c r="I19" s="68"/>
      <c r="J19" s="64"/>
      <c r="K19" s="63" t="str">
        <f>IF(B19="","",VLOOKUP(B19,'CTRL RECOM'!A19:M554,2,0))</f>
        <v>RA 01/2017</v>
      </c>
      <c r="L19" s="69" t="str">
        <f>IF(B19="","",VLOOKUP(B19,'CTRL RECOM'!A19:M554,3,0))</f>
        <v>2017</v>
      </c>
      <c r="M19" s="70" t="str">
        <f>IF(B19="","",VLOOKUP(B19,'CTRL RECOM'!A19:M554,7,0))</f>
        <v>1) Que a PROPLAN envide esforços, junto aos responsáveis, para conclusão dos trabalhos de elaboração do Plano de Gestão de Logística Sustentável (PLS) desta IFES.</v>
      </c>
      <c r="N19" s="70" t="str">
        <f>IF(B19="","",VLOOKUP(B19,'CTRL RECOM'!A19:M554,8,0))</f>
        <v>PROPLAN</v>
      </c>
      <c r="O19" s="72" t="str">
        <f>IF(B19="","",VLOOKUP(B19,'CTRL RECOM'!A19:M554,18,0))</f>
        <v>#REF!</v>
      </c>
      <c r="P19" s="72" t="str">
        <f>IF(B19="","",VLOOKUP(B19,'CTRL RECOM'!A19:M554,19,0))</f>
        <v>#REF!</v>
      </c>
    </row>
    <row r="20" ht="15.75" customHeight="1">
      <c r="A20" s="63">
        <f t="shared" si="1"/>
        <v>19</v>
      </c>
      <c r="B20" s="64">
        <v>830641.0</v>
      </c>
      <c r="C20" s="64" t="s">
        <v>1904</v>
      </c>
      <c r="D20" s="65" t="s">
        <v>1930</v>
      </c>
      <c r="E20" s="66"/>
      <c r="F20" s="67" t="s">
        <v>340</v>
      </c>
      <c r="G20" s="67" t="s">
        <v>1911</v>
      </c>
      <c r="H20" s="64" t="s">
        <v>411</v>
      </c>
      <c r="I20" s="68"/>
      <c r="J20" s="64"/>
      <c r="K20" s="63" t="str">
        <f>IF(B20="","",VLOOKUP(B20,'CTRL RECOM'!A20:M554,2,0))</f>
        <v>RA 06/2016</v>
      </c>
      <c r="L20" s="69" t="str">
        <f>IF(B20="","",VLOOKUP(B20,'CTRL RECOM'!A20:M554,3,0))</f>
        <v>2016</v>
      </c>
      <c r="M20" s="70" t="str">
        <f>IF(B20="","",VLOOKUP(B20,'CTRL RECOM'!A20:M554,7,0))</f>
        <v>Que a SUGEP realize o dimensionamento de pessoal no CODAI para verificar outras possíveis irregularidades na atuação dos servidores do colégio.</v>
      </c>
      <c r="N20" s="70" t="str">
        <f>IF(B20="","",VLOOKUP(B20,'CTRL RECOM'!A20:M554,8,0))</f>
        <v>PROGEPE</v>
      </c>
      <c r="O20" s="63" t="str">
        <f>IF(B20="","",VLOOKUP(B20,'CTRL RECOM'!A20:M554,18,0))</f>
        <v>#REF!</v>
      </c>
      <c r="P20" s="63" t="str">
        <f>IF(B20="","",VLOOKUP(B20,'CTRL RECOM'!A20:M554,19,0))</f>
        <v>#REF!</v>
      </c>
    </row>
    <row r="21" ht="15.75" customHeight="1">
      <c r="A21" s="63">
        <f t="shared" si="1"/>
        <v>20</v>
      </c>
      <c r="B21" s="64">
        <v>831924.0</v>
      </c>
      <c r="C21" s="64" t="s">
        <v>1904</v>
      </c>
      <c r="D21" s="65" t="s">
        <v>1905</v>
      </c>
      <c r="E21" s="66"/>
      <c r="F21" s="67" t="s">
        <v>340</v>
      </c>
      <c r="G21" s="67" t="s">
        <v>1906</v>
      </c>
      <c r="H21" s="64" t="s">
        <v>296</v>
      </c>
      <c r="I21" s="68"/>
      <c r="J21" s="64"/>
      <c r="K21" s="63" t="str">
        <f>IF(B21="","",VLOOKUP(B21,'CTRL RECOM'!A21:M554,2,0))</f>
        <v>RA 04/2011</v>
      </c>
      <c r="L21" s="69" t="str">
        <f>IF(B21="","",VLOOKUP(B21,'CTRL RECOM'!A21:M554,3,0))</f>
        <v>2011</v>
      </c>
      <c r="M21" s="70" t="str">
        <f>IF(B21="","",VLOOKUP(B21,'CTRL RECOM'!A21:M554,7,0))</f>
        <v>Que a CAPCONT obedeça a legislação pertinente e analise a referida prestação de contas,  produzindo  laudo de avaliação que ateste a regularidade de todas as despesas arroladas. Ressaltamos que devem ser observadas as recomendações produzidas neste relatório para que sejam esclarecidas algumas constatações.</v>
      </c>
      <c r="N21" s="70" t="str">
        <f>IF(B21="","",VLOOKUP(B21,'CTRL RECOM'!A21:M554,8,0))</f>
        <v>CAPCONT</v>
      </c>
      <c r="O21" s="63" t="str">
        <f>IF(B21="","",VLOOKUP(B21,'CTRL RECOM'!A21:M554,18,0))</f>
        <v>#REF!</v>
      </c>
      <c r="P21" s="63" t="str">
        <f>IF(B21="","",VLOOKUP(B21,'CTRL RECOM'!A21:M554,19,0))</f>
        <v>#REF!</v>
      </c>
    </row>
    <row r="22" ht="15.75" customHeight="1">
      <c r="A22" s="63">
        <f t="shared" si="1"/>
        <v>21</v>
      </c>
      <c r="B22" s="64">
        <v>830173.0</v>
      </c>
      <c r="C22" s="64" t="s">
        <v>1904</v>
      </c>
      <c r="D22" s="65" t="s">
        <v>1931</v>
      </c>
      <c r="E22" s="66"/>
      <c r="F22" s="73" t="s">
        <v>340</v>
      </c>
      <c r="G22" s="73" t="s">
        <v>1911</v>
      </c>
      <c r="H22" s="74" t="s">
        <v>116</v>
      </c>
      <c r="I22" s="68"/>
      <c r="J22" s="64"/>
      <c r="K22" s="63" t="str">
        <f>IF(B22="","",VLOOKUP(B22,'CTRL RECOM'!A22:M554,2,0))</f>
        <v>RA 03/2019</v>
      </c>
      <c r="L22" s="69" t="str">
        <f>IF(B22="","",VLOOKUP(B22,'CTRL RECOM'!A22:M554,3,0))</f>
        <v>2019</v>
      </c>
      <c r="M22" s="70" t="str">
        <f>IF(B22="","",VLOOKUP(B22,'CTRL RECOM'!A22:M554,7,0))</f>
        <v>Que a PRPPG adote as medidas necessárias para a criação de norma regulamentadora, estabelecendo as hipóteses previstas para o pagamento de bolsas de Mestrado e Doutorado, com recursos orçamentários e financeiros da PRPPG/UFRPE.</v>
      </c>
      <c r="N22" s="70" t="str">
        <f>IF(B22="","",VLOOKUP(B22,'CTRL RECOM'!A22:M554,8,0))</f>
        <v>PRPG</v>
      </c>
      <c r="O22" s="71" t="str">
        <f>IF(B22="","",VLOOKUP(B22,'CTRL RECOM'!A22:M554,18,0))</f>
        <v>#REF!</v>
      </c>
      <c r="P22" s="71" t="str">
        <f>IF(B22="","",VLOOKUP(B22,'CTRL RECOM'!A22:M554,19,0))</f>
        <v>#REF!</v>
      </c>
    </row>
    <row r="23" ht="15.75" customHeight="1">
      <c r="A23" s="63">
        <f t="shared" si="1"/>
        <v>22</v>
      </c>
      <c r="B23" s="64">
        <v>830175.0</v>
      </c>
      <c r="C23" s="64" t="s">
        <v>1904</v>
      </c>
      <c r="D23" s="65" t="s">
        <v>1932</v>
      </c>
      <c r="E23" s="66"/>
      <c r="F23" s="73" t="s">
        <v>1933</v>
      </c>
      <c r="G23" s="73" t="s">
        <v>1911</v>
      </c>
      <c r="H23" s="74" t="s">
        <v>116</v>
      </c>
      <c r="I23" s="68"/>
      <c r="J23" s="64"/>
      <c r="K23" s="63" t="str">
        <f>IF(B23="","",VLOOKUP(B23,'CTRL RECOM'!A23:M554,2,0))</f>
        <v>RA 03/2019</v>
      </c>
      <c r="L23" s="69" t="str">
        <f>IF(B23="","",VLOOKUP(B23,'CTRL RECOM'!A23:M554,3,0))</f>
        <v>2019</v>
      </c>
      <c r="M23" s="70" t="str">
        <f>IF(B23="","",VLOOKUP(B23,'CTRL RECOM'!A23:M554,7,0))</f>
        <v>Que a PRPPG, oriente os coordenadores dos PPGs a atualizarem a “declaração de não acumulação de bolsa e vínculo empregatício” ou documento equivalente, no ato da renovação de matrícula dos discentes.</v>
      </c>
      <c r="N23" s="70" t="str">
        <f>IF(B23="","",VLOOKUP(B23,'CTRL RECOM'!A23:M554,8,0))</f>
        <v>PRPG</v>
      </c>
      <c r="O23" s="71" t="str">
        <f>IF(B23="","",VLOOKUP(B23,'CTRL RECOM'!A23:M554,18,0))</f>
        <v>#REF!</v>
      </c>
      <c r="P23" s="71" t="str">
        <f>IF(B23="","",VLOOKUP(B23,'CTRL RECOM'!A23:M554,19,0))</f>
        <v>#REF!</v>
      </c>
    </row>
    <row r="24" ht="15.75" customHeight="1">
      <c r="A24" s="63">
        <f t="shared" si="1"/>
        <v>23</v>
      </c>
      <c r="B24" s="64">
        <v>830176.0</v>
      </c>
      <c r="C24" s="64" t="s">
        <v>1904</v>
      </c>
      <c r="D24" s="65" t="s">
        <v>1934</v>
      </c>
      <c r="E24" s="66"/>
      <c r="F24" s="73" t="s">
        <v>340</v>
      </c>
      <c r="G24" s="73" t="s">
        <v>1911</v>
      </c>
      <c r="H24" s="74" t="s">
        <v>116</v>
      </c>
      <c r="I24" s="68"/>
      <c r="J24" s="64"/>
      <c r="K24" s="63" t="str">
        <f>IF(B24="","",VLOOKUP(B24,'CTRL RECOM'!A24:M554,2,0))</f>
        <v>RA 03/2019</v>
      </c>
      <c r="L24" s="69" t="str">
        <f>IF(B24="","",VLOOKUP(B24,'CTRL RECOM'!A24:M554,3,0))</f>
        <v>2019</v>
      </c>
      <c r="M24" s="70" t="str">
        <f>IF(B24="","",VLOOKUP(B24,'CTRL RECOM'!A24:M554,7,0))</f>
        <v>Que a PRPPG adote as medidas necessárias para a criação de norma regulamentadora estabelecendo critérios gerais para a aplicação dos recursos PROAP/CAPES, em complemento à Portaria 156/2014-CAPES.</v>
      </c>
      <c r="N24" s="70" t="str">
        <f>IF(B24="","",VLOOKUP(B24,'CTRL RECOM'!A24:M554,8,0))</f>
        <v>PRPG</v>
      </c>
      <c r="O24" s="71" t="str">
        <f>IF(B24="","",VLOOKUP(B24,'CTRL RECOM'!A24:M554,18,0))</f>
        <v>#REF!</v>
      </c>
      <c r="P24" s="71" t="str">
        <f>IF(B24="","",VLOOKUP(B24,'CTRL RECOM'!A24:M554,19,0))</f>
        <v>#REF!</v>
      </c>
    </row>
    <row r="25" ht="15.75" customHeight="1">
      <c r="A25" s="63">
        <f t="shared" si="1"/>
        <v>24</v>
      </c>
      <c r="B25" s="64">
        <v>830184.0</v>
      </c>
      <c r="C25" s="64" t="s">
        <v>1904</v>
      </c>
      <c r="D25" s="65" t="s">
        <v>1935</v>
      </c>
      <c r="E25" s="66"/>
      <c r="F25" s="67" t="s">
        <v>1933</v>
      </c>
      <c r="G25" s="67" t="s">
        <v>1911</v>
      </c>
      <c r="H25" s="64" t="s">
        <v>116</v>
      </c>
      <c r="I25" s="68"/>
      <c r="J25" s="64"/>
      <c r="K25" s="63" t="str">
        <f>IF(B25="","",VLOOKUP(B25,'CTRL RECOM'!A25:M554,2,0))</f>
        <v>RA 03/2019</v>
      </c>
      <c r="L25" s="69" t="str">
        <f>IF(B25="","",VLOOKUP(B25,'CTRL RECOM'!A25:M554,3,0))</f>
        <v>2019</v>
      </c>
      <c r="M25" s="70" t="str">
        <f>IF(B25="","",VLOOKUP(B25,'CTRL RECOM'!A25:M554,7,0))</f>
        <v>Que a PRPPG, com base nos critérios pré-estabelecidos em regulamento geral de sua autoria, solicite aos coordenadores dos PPGs a elaboração de regulamentos internos para a adequada utilização dos recursos PROAP/CAPES.</v>
      </c>
      <c r="N25" s="70" t="str">
        <f>IF(B25="","",VLOOKUP(B25,'CTRL RECOM'!A25:M554,8,0))</f>
        <v>PRPG</v>
      </c>
      <c r="O25" s="71" t="str">
        <f>IF(B25="","",VLOOKUP(B25,'CTRL RECOM'!A25:M554,18,0))</f>
        <v>#REF!</v>
      </c>
      <c r="P25" s="71" t="str">
        <f>IF(B25="","",VLOOKUP(B25,'CTRL RECOM'!A25:M554,19,0))</f>
        <v>#REF!</v>
      </c>
    </row>
    <row r="26" ht="15.75" customHeight="1">
      <c r="A26" s="63">
        <f t="shared" si="1"/>
        <v>25</v>
      </c>
      <c r="B26" s="64">
        <v>831950.0</v>
      </c>
      <c r="C26" s="64" t="s">
        <v>1904</v>
      </c>
      <c r="D26" s="65" t="s">
        <v>1905</v>
      </c>
      <c r="E26" s="66"/>
      <c r="F26" s="67" t="s">
        <v>340</v>
      </c>
      <c r="G26" s="67" t="s">
        <v>1906</v>
      </c>
      <c r="H26" s="64" t="s">
        <v>296</v>
      </c>
      <c r="I26" s="68"/>
      <c r="J26" s="64"/>
      <c r="K26" s="63" t="str">
        <f>IF(B26="","",VLOOKUP(B26,'CTRL RECOM'!A26:M554,2,0))</f>
        <v>RA 04/2011</v>
      </c>
      <c r="L26" s="69" t="str">
        <f>IF(B26="","",VLOOKUP(B26,'CTRL RECOM'!A26:M554,3,0))</f>
        <v>2011</v>
      </c>
      <c r="M26" s="70" t="str">
        <f>IF(B26="","",VLOOKUP(B26,'CTRL RECOM'!A26:M554,7,0))</f>
        <v>Que a CAPCONT obedeça a legislação pertinente e analise a referida prestação de contas,  produzindo  laudo de avaliação que ateste a regularidade de todas as despesas arroladas. Ressaltamos que devem ser observadas as recomendações produzidas neste relatório para que sejam esclarecidas algumas constatações.</v>
      </c>
      <c r="N26" s="70" t="str">
        <f>IF(B26="","",VLOOKUP(B26,'CTRL RECOM'!A26:M554,8,0))</f>
        <v>CAPCONT</v>
      </c>
      <c r="O26" s="63" t="str">
        <f>IF(B26="","",VLOOKUP(B26,'CTRL RECOM'!A26:M554,18,0))</f>
        <v>#REF!</v>
      </c>
      <c r="P26" s="63" t="str">
        <f>IF(B26="","",VLOOKUP(B26,'CTRL RECOM'!A26:M554,19,0))</f>
        <v>#REF!</v>
      </c>
    </row>
    <row r="27" ht="15.75" customHeight="1">
      <c r="A27" s="63">
        <f t="shared" si="1"/>
        <v>26</v>
      </c>
      <c r="B27" s="64">
        <v>830304.0</v>
      </c>
      <c r="C27" s="64" t="s">
        <v>1904</v>
      </c>
      <c r="D27" s="65" t="s">
        <v>1936</v>
      </c>
      <c r="E27" s="66"/>
      <c r="F27" s="67" t="s">
        <v>1933</v>
      </c>
      <c r="G27" s="67" t="s">
        <v>1906</v>
      </c>
      <c r="H27" s="64" t="s">
        <v>247</v>
      </c>
      <c r="I27" s="68"/>
      <c r="J27" s="64"/>
      <c r="K27" s="63" t="str">
        <f>IF(B27="","",VLOOKUP(B27,'CTRL RECOM'!A27:M554,2,0))</f>
        <v>RA 01/2017</v>
      </c>
      <c r="L27" s="69" t="str">
        <f>IF(B27="","",VLOOKUP(B27,'CTRL RECOM'!A27:M554,3,0))</f>
        <v>2017</v>
      </c>
      <c r="M27" s="70" t="str">
        <f>IF(B27="","",VLOOKUP(B27,'CTRL RECOM'!A27:M554,7,0))</f>
        <v>2) Que o DELOGS adote as medidas necessárias para prover todos os setores do  campus sede da UFRPE com recipientes coletores nas cores estabelecidas na RESOLUÇÃO CONAMA nº 275/2001;</v>
      </c>
      <c r="N27" s="70" t="str">
        <f>IF(B27="","",VLOOKUP(B27,'CTRL RECOM'!A27:M554,8,0))</f>
        <v>DELOGS</v>
      </c>
      <c r="O27" s="72" t="str">
        <f>IF(B27="","",VLOOKUP(B27,'CTRL RECOM'!A27:M554,18,0))</f>
        <v>#REF!</v>
      </c>
      <c r="P27" s="72" t="str">
        <f>IF(B27="","",VLOOKUP(B27,'CTRL RECOM'!A27:M554,19,0))</f>
        <v>#REF!</v>
      </c>
    </row>
    <row r="28" ht="15.75" customHeight="1">
      <c r="A28" s="63">
        <f t="shared" si="1"/>
        <v>27</v>
      </c>
      <c r="B28" s="64">
        <v>830909.0</v>
      </c>
      <c r="C28" s="64" t="s">
        <v>1904</v>
      </c>
      <c r="D28" s="65" t="s">
        <v>1937</v>
      </c>
      <c r="E28" s="66"/>
      <c r="F28" s="67" t="s">
        <v>1938</v>
      </c>
      <c r="G28" s="67" t="s">
        <v>1911</v>
      </c>
      <c r="H28" s="64" t="s">
        <v>193</v>
      </c>
      <c r="I28" s="68"/>
      <c r="J28" s="64"/>
      <c r="K28" s="63" t="str">
        <f>IF(B28="","",VLOOKUP(B28,'CTRL RECOM'!A28:M554,2,0))</f>
        <v>RA 01/2015</v>
      </c>
      <c r="L28" s="69" t="str">
        <f>IF(B28="","",VLOOKUP(B28,'CTRL RECOM'!A28:M554,3,0))</f>
        <v>2015</v>
      </c>
      <c r="M28" s="70" t="str">
        <f>IF(B28="","",VLOOKUP(B28,'CTRL RECOM'!A28:M554,7,0))</f>
        <v>Que a PROPLAN elabore a partir dos estudos já realizados um plano de ação a ser apresentado à alta Gestão até o final do semestre letivo vigente (2015.2) visando desenvolver ações, dentro da competência desta IFES, juntamente com a PREG, no prazo médio de 4 anos, que atenuem as principais causas de evasão discente, a fim de estimular a permanência dos alunos até a conclusão do curso e consequentemente reverter os resultados obtidos para o indicador Taxa de Sucesso na Graduação ao melhor nível obtido nos últimos 5 anos (57,73%).</v>
      </c>
      <c r="N28" s="70" t="str">
        <f>IF(B28="","",VLOOKUP(B28,'CTRL RECOM'!A28:M554,8,0))</f>
        <v>PROPLAN</v>
      </c>
      <c r="O28" s="72" t="str">
        <f>IF(B28="","",VLOOKUP(B28,'CTRL RECOM'!A28:M554,18,0))</f>
        <v>#REF!</v>
      </c>
      <c r="P28" s="63" t="str">
        <f>IF(B28="","",VLOOKUP(B28,'CTRL RECOM'!A28:M554,19,0))</f>
        <v>#REF!</v>
      </c>
    </row>
    <row r="29" ht="15.75" customHeight="1">
      <c r="A29" s="63">
        <f t="shared" si="1"/>
        <v>28</v>
      </c>
      <c r="B29" s="64">
        <v>830910.0</v>
      </c>
      <c r="C29" s="64" t="s">
        <v>1904</v>
      </c>
      <c r="D29" s="65" t="s">
        <v>1937</v>
      </c>
      <c r="E29" s="66"/>
      <c r="F29" s="67" t="s">
        <v>1938</v>
      </c>
      <c r="G29" s="67" t="s">
        <v>1911</v>
      </c>
      <c r="H29" s="64" t="s">
        <v>193</v>
      </c>
      <c r="I29" s="68"/>
      <c r="J29" s="64"/>
      <c r="K29" s="63" t="str">
        <f>IF(B29="","",VLOOKUP(B29,'CTRL RECOM'!A29:M554,2,0))</f>
        <v>RA 01/2015</v>
      </c>
      <c r="L29" s="69" t="str">
        <f>IF(B29="","",VLOOKUP(B29,'CTRL RECOM'!A29:M554,3,0))</f>
        <v>2015</v>
      </c>
      <c r="M29" s="70" t="str">
        <f>IF(B29="","",VLOOKUP(B29,'CTRL RECOM'!A29:M554,7,0))</f>
        <v>Que a PROPLAN, juntamente com a PREG, adote medidas no sentido de implementar e monitorar as ações planejadas conforme recomendação anterior (Recomendação 001) no prazo médio de 4 anos, a fim de atenuar as principais causas de evasão discente e estimular a permanência dos alunos até a conclusão do curso, adotando as providências nesse prazo para redirecionar os esforços envidados pela UFRPE nessa ação, se necessárias.</v>
      </c>
      <c r="N29" s="70" t="str">
        <f>IF(B29="","",VLOOKUP(B29,'CTRL RECOM'!A29:M554,8,0))</f>
        <v>PROPLAN</v>
      </c>
      <c r="O29" s="63" t="str">
        <f>IF(B29="","",VLOOKUP(B29,'CTRL RECOM'!A29:M554,18,0))</f>
        <v>#REF!</v>
      </c>
      <c r="P29" s="72" t="str">
        <f>IF(B29="","",VLOOKUP(B29,'CTRL RECOM'!A29:M554,19,0))</f>
        <v>#REF!</v>
      </c>
    </row>
    <row r="30" ht="15.75" customHeight="1">
      <c r="A30" s="63" t="str">
        <f t="shared" si="1"/>
        <v/>
      </c>
      <c r="B30" s="64"/>
      <c r="C30" s="64"/>
      <c r="D30" s="65"/>
      <c r="E30" s="66"/>
      <c r="F30" s="67"/>
      <c r="G30" s="67"/>
      <c r="H30" s="64"/>
      <c r="I30" s="68"/>
      <c r="J30" s="64"/>
      <c r="K30" s="63"/>
      <c r="L30" s="63"/>
      <c r="M30" s="70"/>
      <c r="N30" s="70"/>
      <c r="O30" s="63"/>
      <c r="P30" s="63"/>
    </row>
    <row r="31" ht="15.75" customHeight="1">
      <c r="A31" s="63" t="str">
        <f t="shared" si="1"/>
        <v/>
      </c>
      <c r="B31" s="64"/>
      <c r="C31" s="64"/>
      <c r="D31" s="65"/>
      <c r="E31" s="66"/>
      <c r="F31" s="67"/>
      <c r="G31" s="67"/>
      <c r="H31" s="64"/>
      <c r="I31" s="68"/>
      <c r="J31" s="64"/>
      <c r="K31" s="63" t="str">
        <f>IF(B31="","",VLOOKUP(B31,'CTRL RECOM'!A31:M554,2,0))</f>
        <v/>
      </c>
      <c r="L31" s="63" t="str">
        <f>IF(B31="","",VLOOKUP(B31,'CTRL RECOM'!A31:M554,3,0))</f>
        <v/>
      </c>
      <c r="M31" s="70" t="str">
        <f>IF(B31="","",VLOOKUP(B31,'CTRL RECOM'!A31:M554,7,0))</f>
        <v/>
      </c>
      <c r="N31" s="70" t="str">
        <f>IF(B31="","",VLOOKUP(B31,'CTRL RECOM'!A31:M554,8,0))</f>
        <v/>
      </c>
      <c r="O31" s="63" t="str">
        <f>IF(B31="","",VLOOKUP(B31,'CTRL RECOM'!A31:M554,18,0))</f>
        <v/>
      </c>
      <c r="P31" s="63" t="str">
        <f>IF(B31="","",VLOOKUP(B31,'CTRL RECOM'!A31:M554,19,0))</f>
        <v/>
      </c>
    </row>
    <row r="32" ht="15.75" customHeight="1">
      <c r="A32" s="63" t="str">
        <f t="shared" si="1"/>
        <v/>
      </c>
      <c r="B32" s="64"/>
      <c r="C32" s="64"/>
      <c r="D32" s="65"/>
      <c r="E32" s="66"/>
      <c r="F32" s="67"/>
      <c r="G32" s="67"/>
      <c r="H32" s="64"/>
      <c r="I32" s="68"/>
      <c r="J32" s="64"/>
      <c r="K32" s="63" t="str">
        <f>IF(B32="","",VLOOKUP(B32,'CTRL RECOM'!A32:M554,2,0))</f>
        <v/>
      </c>
      <c r="L32" s="63" t="str">
        <f>IF(B32="","",VLOOKUP(B32,'CTRL RECOM'!A32:M554,3,0))</f>
        <v/>
      </c>
      <c r="M32" s="70" t="str">
        <f>IF(B32="","",VLOOKUP(B32,'CTRL RECOM'!A32:M554,7,0))</f>
        <v/>
      </c>
      <c r="N32" s="70" t="str">
        <f>IF(B32="","",VLOOKUP(B32,'CTRL RECOM'!A32:M554,8,0))</f>
        <v/>
      </c>
      <c r="O32" s="63" t="str">
        <f>IF(B32="","",VLOOKUP(B32,'CTRL RECOM'!A32:M554,18,0))</f>
        <v/>
      </c>
      <c r="P32" s="63" t="str">
        <f>IF(B32="","",VLOOKUP(B32,'CTRL RECOM'!A32:M554,19,0))</f>
        <v/>
      </c>
    </row>
    <row r="33" ht="15.75" customHeight="1">
      <c r="A33" s="63" t="str">
        <f t="shared" si="1"/>
        <v/>
      </c>
      <c r="B33" s="64"/>
      <c r="C33" s="64"/>
      <c r="D33" s="65"/>
      <c r="E33" s="66"/>
      <c r="F33" s="67"/>
      <c r="G33" s="67"/>
      <c r="H33" s="64"/>
      <c r="I33" s="68"/>
      <c r="J33" s="64"/>
      <c r="K33" s="63" t="str">
        <f>IF(B33="","",VLOOKUP(B33,'CTRL RECOM'!A33:M554,2,0))</f>
        <v/>
      </c>
      <c r="L33" s="63" t="str">
        <f>IF(B33="","",VLOOKUP(B33,'CTRL RECOM'!A33:M554,3,0))</f>
        <v/>
      </c>
      <c r="M33" s="70" t="str">
        <f>IF(B33="","",VLOOKUP(B33,'CTRL RECOM'!A33:M554,7,0))</f>
        <v/>
      </c>
      <c r="N33" s="70" t="str">
        <f>IF(B33="","",VLOOKUP(B33,'CTRL RECOM'!A33:M554,8,0))</f>
        <v/>
      </c>
      <c r="O33" s="63" t="str">
        <f>IF(B33="","",VLOOKUP(B33,'CTRL RECOM'!A33:M554,18,0))</f>
        <v/>
      </c>
      <c r="P33" s="63" t="str">
        <f>IF(B33="","",VLOOKUP(B33,'CTRL RECOM'!A33:M554,19,0))</f>
        <v/>
      </c>
    </row>
    <row r="34" ht="15.75" customHeight="1">
      <c r="A34" s="63" t="str">
        <f t="shared" si="1"/>
        <v/>
      </c>
      <c r="B34" s="64"/>
      <c r="C34" s="64"/>
      <c r="D34" s="65"/>
      <c r="E34" s="66"/>
      <c r="F34" s="67"/>
      <c r="G34" s="67"/>
      <c r="H34" s="64"/>
      <c r="I34" s="68"/>
      <c r="J34" s="64"/>
      <c r="K34" s="63" t="str">
        <f>IF(B34="","",VLOOKUP(B34,'CTRL RECOM'!A34:M554,2,0))</f>
        <v/>
      </c>
      <c r="L34" s="63" t="str">
        <f>IF(B34="","",VLOOKUP(B34,'CTRL RECOM'!A34:M554,3,0))</f>
        <v/>
      </c>
      <c r="M34" s="70" t="str">
        <f>IF(B34="","",VLOOKUP(B34,'CTRL RECOM'!A34:M554,7,0))</f>
        <v/>
      </c>
      <c r="N34" s="70" t="str">
        <f>IF(B34="","",VLOOKUP(B34,'CTRL RECOM'!A34:M554,8,0))</f>
        <v/>
      </c>
      <c r="O34" s="63" t="str">
        <f>IF(B34="","",VLOOKUP(B34,'CTRL RECOM'!A34:M554,18,0))</f>
        <v/>
      </c>
      <c r="P34" s="63" t="str">
        <f>IF(B34="","",VLOOKUP(B34,'CTRL RECOM'!A34:M554,19,0))</f>
        <v/>
      </c>
    </row>
    <row r="35" ht="15.75" customHeight="1">
      <c r="A35" s="63" t="str">
        <f t="shared" si="1"/>
        <v/>
      </c>
      <c r="B35" s="64"/>
      <c r="C35" s="64"/>
      <c r="D35" s="65"/>
      <c r="E35" s="66"/>
      <c r="F35" s="67"/>
      <c r="G35" s="67"/>
      <c r="H35" s="64"/>
      <c r="I35" s="68"/>
      <c r="J35" s="64"/>
      <c r="K35" s="63" t="str">
        <f>IF(B35="","",VLOOKUP(B35,'CTRL RECOM'!A35:M554,2,0))</f>
        <v/>
      </c>
      <c r="L35" s="63" t="str">
        <f>IF(B35="","",VLOOKUP(B35,'CTRL RECOM'!A35:M554,3,0))</f>
        <v/>
      </c>
      <c r="M35" s="70" t="str">
        <f>IF(B35="","",VLOOKUP(B35,'CTRL RECOM'!A35:M554,7,0))</f>
        <v/>
      </c>
      <c r="N35" s="70" t="str">
        <f>IF(B35="","",VLOOKUP(B35,'CTRL RECOM'!A35:M554,8,0))</f>
        <v/>
      </c>
      <c r="O35" s="63" t="str">
        <f>IF(B35="","",VLOOKUP(B35,'CTRL RECOM'!A35:M554,18,0))</f>
        <v/>
      </c>
      <c r="P35" s="63" t="str">
        <f>IF(B35="","",VLOOKUP(B35,'CTRL RECOM'!A35:M554,19,0))</f>
        <v/>
      </c>
    </row>
    <row r="36" ht="15.75" customHeight="1">
      <c r="A36" s="63" t="str">
        <f t="shared" si="1"/>
        <v/>
      </c>
      <c r="B36" s="64"/>
      <c r="C36" s="64"/>
      <c r="D36" s="65"/>
      <c r="E36" s="66"/>
      <c r="F36" s="67"/>
      <c r="G36" s="67"/>
      <c r="H36" s="64"/>
      <c r="I36" s="68"/>
      <c r="J36" s="64"/>
      <c r="K36" s="63" t="str">
        <f>IF(B36="","",VLOOKUP(B36,'CTRL RECOM'!A36:M554,2,0))</f>
        <v/>
      </c>
      <c r="L36" s="63" t="str">
        <f>IF(B36="","",VLOOKUP(B36,'CTRL RECOM'!A36:M554,3,0))</f>
        <v/>
      </c>
      <c r="M36" s="70" t="str">
        <f>IF(B36="","",VLOOKUP(B36,'CTRL RECOM'!A36:M554,7,0))</f>
        <v/>
      </c>
      <c r="N36" s="70" t="str">
        <f>IF(B36="","",VLOOKUP(B36,'CTRL RECOM'!A36:M554,8,0))</f>
        <v/>
      </c>
      <c r="O36" s="63" t="str">
        <f>IF(B36="","",VLOOKUP(B36,'CTRL RECOM'!A36:M554,18,0))</f>
        <v/>
      </c>
      <c r="P36" s="63" t="str">
        <f>IF(B36="","",VLOOKUP(B36,'CTRL RECOM'!A36:M554,19,0))</f>
        <v/>
      </c>
    </row>
    <row r="37" ht="15.75" customHeight="1">
      <c r="A37" s="63" t="str">
        <f t="shared" si="1"/>
        <v/>
      </c>
      <c r="B37" s="64"/>
      <c r="C37" s="64"/>
      <c r="D37" s="65"/>
      <c r="E37" s="66"/>
      <c r="F37" s="67"/>
      <c r="G37" s="67"/>
      <c r="H37" s="64"/>
      <c r="I37" s="68"/>
      <c r="J37" s="64"/>
      <c r="K37" s="63" t="str">
        <f>IF(B37="","",VLOOKUP(B37,'CTRL RECOM'!A37:M554,2,0))</f>
        <v/>
      </c>
      <c r="L37" s="63" t="str">
        <f>IF(B37="","",VLOOKUP(B37,'CTRL RECOM'!A37:M554,3,0))</f>
        <v/>
      </c>
      <c r="M37" s="70" t="str">
        <f>IF(B37="","",VLOOKUP(B37,'CTRL RECOM'!A37:M554,7,0))</f>
        <v/>
      </c>
      <c r="N37" s="70" t="str">
        <f>IF(B37="","",VLOOKUP(B37,'CTRL RECOM'!A37:M554,8,0))</f>
        <v/>
      </c>
      <c r="O37" s="63" t="str">
        <f>IF(B37="","",VLOOKUP(B37,'CTRL RECOM'!A37:M554,18,0))</f>
        <v/>
      </c>
      <c r="P37" s="63" t="str">
        <f>IF(B37="","",VLOOKUP(B37,'CTRL RECOM'!A37:M554,19,0))</f>
        <v/>
      </c>
    </row>
    <row r="38" ht="15.75" customHeight="1">
      <c r="A38" s="63" t="str">
        <f t="shared" si="1"/>
        <v/>
      </c>
      <c r="B38" s="64"/>
      <c r="C38" s="64"/>
      <c r="D38" s="65"/>
      <c r="E38" s="66"/>
      <c r="F38" s="67"/>
      <c r="G38" s="67"/>
      <c r="H38" s="64"/>
      <c r="I38" s="68"/>
      <c r="J38" s="64"/>
      <c r="K38" s="63" t="str">
        <f>IF(B38="","",VLOOKUP(B38,'CTRL RECOM'!A38:M554,2,0))</f>
        <v/>
      </c>
      <c r="L38" s="63" t="str">
        <f>IF(B38="","",VLOOKUP(B38,'CTRL RECOM'!A38:M554,3,0))</f>
        <v/>
      </c>
      <c r="M38" s="70" t="str">
        <f>IF(B38="","",VLOOKUP(B38,'CTRL RECOM'!A38:M554,7,0))</f>
        <v/>
      </c>
      <c r="N38" s="70" t="str">
        <f>IF(B38="","",VLOOKUP(B38,'CTRL RECOM'!A38:M554,8,0))</f>
        <v/>
      </c>
      <c r="O38" s="63" t="str">
        <f>IF(B38="","",VLOOKUP(B38,'CTRL RECOM'!A38:M554,18,0))</f>
        <v/>
      </c>
      <c r="P38" s="63" t="str">
        <f>IF(B38="","",VLOOKUP(B38,'CTRL RECOM'!A38:M554,19,0))</f>
        <v/>
      </c>
    </row>
    <row r="39" ht="15.75" customHeight="1">
      <c r="A39" s="63" t="str">
        <f t="shared" si="1"/>
        <v/>
      </c>
      <c r="B39" s="64"/>
      <c r="C39" s="64"/>
      <c r="D39" s="65"/>
      <c r="E39" s="66"/>
      <c r="F39" s="67"/>
      <c r="G39" s="67"/>
      <c r="H39" s="64"/>
      <c r="I39" s="68"/>
      <c r="J39" s="64"/>
      <c r="K39" s="63" t="str">
        <f>IF(B39="","",VLOOKUP(B39,'CTRL RECOM'!A39:M554,2,0))</f>
        <v/>
      </c>
      <c r="L39" s="63" t="str">
        <f>IF(B39="","",VLOOKUP(B39,'CTRL RECOM'!A39:M554,3,0))</f>
        <v/>
      </c>
      <c r="M39" s="70" t="str">
        <f>IF(B39="","",VLOOKUP(B39,'CTRL RECOM'!A39:M554,7,0))</f>
        <v/>
      </c>
      <c r="N39" s="70" t="str">
        <f>IF(B39="","",VLOOKUP(B39,'CTRL RECOM'!A39:M554,8,0))</f>
        <v/>
      </c>
      <c r="O39" s="63" t="str">
        <f>IF(B39="","",VLOOKUP(B39,'CTRL RECOM'!A39:M554,18,0))</f>
        <v/>
      </c>
      <c r="P39" s="63" t="str">
        <f>IF(B39="","",VLOOKUP(B39,'CTRL RECOM'!A39:M554,19,0))</f>
        <v/>
      </c>
    </row>
    <row r="40" ht="15.75" customHeight="1">
      <c r="A40" s="63" t="str">
        <f t="shared" si="1"/>
        <v/>
      </c>
      <c r="B40" s="64"/>
      <c r="C40" s="64"/>
      <c r="D40" s="65"/>
      <c r="E40" s="66"/>
      <c r="F40" s="67"/>
      <c r="G40" s="67"/>
      <c r="H40" s="64"/>
      <c r="I40" s="68"/>
      <c r="J40" s="64"/>
      <c r="K40" s="63" t="str">
        <f>IF(B40="","",VLOOKUP(B40,'CTRL RECOM'!A40:M554,2,0))</f>
        <v/>
      </c>
      <c r="L40" s="63" t="str">
        <f>IF(B40="","",VLOOKUP(B40,'CTRL RECOM'!A40:M554,3,0))</f>
        <v/>
      </c>
      <c r="M40" s="70" t="str">
        <f>IF(B40="","",VLOOKUP(B40,'CTRL RECOM'!A40:M554,7,0))</f>
        <v/>
      </c>
      <c r="N40" s="70" t="str">
        <f>IF(B40="","",VLOOKUP(B40,'CTRL RECOM'!A40:M554,8,0))</f>
        <v/>
      </c>
      <c r="O40" s="63" t="str">
        <f>IF(B40="","",VLOOKUP(B40,'CTRL RECOM'!A40:M554,18,0))</f>
        <v/>
      </c>
      <c r="P40" s="63" t="str">
        <f>IF(B40="","",VLOOKUP(B40,'CTRL RECOM'!A40:M554,19,0))</f>
        <v/>
      </c>
    </row>
    <row r="41" ht="15.75" customHeight="1">
      <c r="A41" s="63" t="str">
        <f t="shared" si="1"/>
        <v/>
      </c>
      <c r="B41" s="64"/>
      <c r="C41" s="64"/>
      <c r="D41" s="65"/>
      <c r="E41" s="66"/>
      <c r="F41" s="67"/>
      <c r="G41" s="67"/>
      <c r="H41" s="64"/>
      <c r="I41" s="68"/>
      <c r="J41" s="64"/>
      <c r="K41" s="63" t="str">
        <f>IF(B41="","",VLOOKUP(B41,'CTRL RECOM'!A41:M554,2,0))</f>
        <v/>
      </c>
      <c r="L41" s="63" t="str">
        <f>IF(B41="","",VLOOKUP(B41,'CTRL RECOM'!A41:M554,3,0))</f>
        <v/>
      </c>
      <c r="M41" s="70" t="str">
        <f>IF(B41="","",VLOOKUP(B41,'CTRL RECOM'!A41:M554,7,0))</f>
        <v/>
      </c>
      <c r="N41" s="70" t="str">
        <f>IF(B41="","",VLOOKUP(B41,'CTRL RECOM'!A41:M554,8,0))</f>
        <v/>
      </c>
      <c r="O41" s="63" t="str">
        <f>IF(B41="","",VLOOKUP(B41,'CTRL RECOM'!A41:M554,18,0))</f>
        <v/>
      </c>
      <c r="P41" s="63" t="str">
        <f>IF(B41="","",VLOOKUP(B41,'CTRL RECOM'!A41:M554,19,0))</f>
        <v/>
      </c>
    </row>
    <row r="42" ht="15.75" customHeight="1">
      <c r="A42" s="63" t="str">
        <f t="shared" si="1"/>
        <v/>
      </c>
      <c r="B42" s="64"/>
      <c r="C42" s="64"/>
      <c r="D42" s="65"/>
      <c r="E42" s="66"/>
      <c r="F42" s="67"/>
      <c r="G42" s="67"/>
      <c r="H42" s="64"/>
      <c r="I42" s="68"/>
      <c r="J42" s="64"/>
      <c r="K42" s="63" t="str">
        <f>IF(B42="","",VLOOKUP(B42,'CTRL RECOM'!A42:M554,2,0))</f>
        <v/>
      </c>
      <c r="L42" s="63" t="str">
        <f>IF(B42="","",VLOOKUP(B42,'CTRL RECOM'!A42:M554,3,0))</f>
        <v/>
      </c>
      <c r="M42" s="70" t="str">
        <f>IF(B42="","",VLOOKUP(B42,'CTRL RECOM'!A42:M554,7,0))</f>
        <v/>
      </c>
      <c r="N42" s="70" t="str">
        <f>IF(B42="","",VLOOKUP(B42,'CTRL RECOM'!A42:M554,8,0))</f>
        <v/>
      </c>
      <c r="O42" s="63" t="str">
        <f>IF(B42="","",VLOOKUP(B42,'CTRL RECOM'!A42:M554,18,0))</f>
        <v/>
      </c>
      <c r="P42" s="63" t="str">
        <f>IF(B42="","",VLOOKUP(B42,'CTRL RECOM'!A42:M554,19,0))</f>
        <v/>
      </c>
    </row>
    <row r="43" ht="15.75" customHeight="1">
      <c r="A43" s="63" t="str">
        <f t="shared" si="1"/>
        <v/>
      </c>
      <c r="B43" s="64"/>
      <c r="C43" s="64"/>
      <c r="D43" s="65"/>
      <c r="E43" s="66"/>
      <c r="F43" s="67"/>
      <c r="G43" s="67"/>
      <c r="H43" s="64"/>
      <c r="I43" s="68"/>
      <c r="J43" s="64"/>
      <c r="K43" s="63" t="str">
        <f>IF(B43="","",VLOOKUP(B43,'CTRL RECOM'!A43:M554,2,0))</f>
        <v/>
      </c>
      <c r="L43" s="63" t="str">
        <f>IF(B43="","",VLOOKUP(B43,'CTRL RECOM'!A43:M554,3,0))</f>
        <v/>
      </c>
      <c r="M43" s="70" t="str">
        <f>IF(B43="","",VLOOKUP(B43,'CTRL RECOM'!A43:M554,7,0))</f>
        <v/>
      </c>
      <c r="N43" s="70" t="str">
        <f>IF(B43="","",VLOOKUP(B43,'CTRL RECOM'!A43:M554,8,0))</f>
        <v/>
      </c>
      <c r="O43" s="63" t="str">
        <f>IF(B43="","",VLOOKUP(B43,'CTRL RECOM'!A43:M554,18,0))</f>
        <v/>
      </c>
      <c r="P43" s="63" t="str">
        <f>IF(B43="","",VLOOKUP(B43,'CTRL RECOM'!A43:M554,19,0))</f>
        <v/>
      </c>
    </row>
    <row r="44" ht="15.75" customHeight="1">
      <c r="A44" s="63" t="str">
        <f t="shared" si="1"/>
        <v/>
      </c>
      <c r="B44" s="64"/>
      <c r="C44" s="64"/>
      <c r="D44" s="65"/>
      <c r="E44" s="66"/>
      <c r="F44" s="67"/>
      <c r="G44" s="67"/>
      <c r="H44" s="64"/>
      <c r="I44" s="68"/>
      <c r="J44" s="64"/>
      <c r="K44" s="63" t="str">
        <f>IF(B44="","",VLOOKUP(B44,'CTRL RECOM'!A44:M554,2,0))</f>
        <v/>
      </c>
      <c r="L44" s="63" t="str">
        <f>IF(B44="","",VLOOKUP(B44,'CTRL RECOM'!A44:M554,3,0))</f>
        <v/>
      </c>
      <c r="M44" s="70" t="str">
        <f>IF(B44="","",VLOOKUP(B44,'CTRL RECOM'!A44:M554,7,0))</f>
        <v/>
      </c>
      <c r="N44" s="70" t="str">
        <f>IF(B44="","",VLOOKUP(B44,'CTRL RECOM'!A44:M554,8,0))</f>
        <v/>
      </c>
      <c r="O44" s="63" t="str">
        <f>IF(B44="","",VLOOKUP(B44,'CTRL RECOM'!A44:M554,18,0))</f>
        <v/>
      </c>
      <c r="P44" s="63" t="str">
        <f>IF(B44="","",VLOOKUP(B44,'CTRL RECOM'!A44:M554,19,0))</f>
        <v/>
      </c>
    </row>
    <row r="45" ht="15.75" customHeight="1">
      <c r="A45" s="63" t="str">
        <f t="shared" si="1"/>
        <v/>
      </c>
      <c r="B45" s="64"/>
      <c r="C45" s="64"/>
      <c r="D45" s="65"/>
      <c r="E45" s="66"/>
      <c r="F45" s="67"/>
      <c r="G45" s="67"/>
      <c r="H45" s="64"/>
      <c r="I45" s="68"/>
      <c r="J45" s="64"/>
      <c r="K45" s="63" t="str">
        <f>IF(B45="","",VLOOKUP(B45,'CTRL RECOM'!A45:M554,2,0))</f>
        <v/>
      </c>
      <c r="L45" s="63" t="str">
        <f>IF(B45="","",VLOOKUP(B45,'CTRL RECOM'!A45:M554,3,0))</f>
        <v/>
      </c>
      <c r="M45" s="70" t="str">
        <f>IF(B45="","",VLOOKUP(B45,'CTRL RECOM'!A45:M554,7,0))</f>
        <v/>
      </c>
      <c r="N45" s="70" t="str">
        <f>IF(B45="","",VLOOKUP(B45,'CTRL RECOM'!A45:M554,8,0))</f>
        <v/>
      </c>
      <c r="O45" s="63" t="str">
        <f>IF(B45="","",VLOOKUP(B45,'CTRL RECOM'!A45:M554,18,0))</f>
        <v/>
      </c>
      <c r="P45" s="63" t="str">
        <f>IF(B45="","",VLOOKUP(B45,'CTRL RECOM'!A45:M554,19,0))</f>
        <v/>
      </c>
    </row>
    <row r="46" ht="15.75" customHeight="1">
      <c r="A46" s="63" t="str">
        <f t="shared" si="1"/>
        <v/>
      </c>
      <c r="B46" s="64"/>
      <c r="C46" s="64"/>
      <c r="D46" s="65"/>
      <c r="E46" s="66"/>
      <c r="F46" s="67"/>
      <c r="G46" s="67"/>
      <c r="H46" s="64"/>
      <c r="I46" s="68"/>
      <c r="J46" s="64"/>
      <c r="K46" s="63" t="str">
        <f>IF(B46="","",VLOOKUP(B46,'CTRL RECOM'!A46:M554,2,0))</f>
        <v/>
      </c>
      <c r="L46" s="63" t="str">
        <f>IF(B46="","",VLOOKUP(B46,'CTRL RECOM'!A46:M554,3,0))</f>
        <v/>
      </c>
      <c r="M46" s="70" t="str">
        <f>IF(B46="","",VLOOKUP(B46,'CTRL RECOM'!A46:M554,7,0))</f>
        <v/>
      </c>
      <c r="N46" s="70" t="str">
        <f>IF(B46="","",VLOOKUP(B46,'CTRL RECOM'!A46:M554,8,0))</f>
        <v/>
      </c>
      <c r="O46" s="63" t="str">
        <f>IF(B46="","",VLOOKUP(B46,'CTRL RECOM'!A46:M554,18,0))</f>
        <v/>
      </c>
      <c r="P46" s="63" t="str">
        <f>IF(B46="","",VLOOKUP(B46,'CTRL RECOM'!A46:M554,19,0))</f>
        <v/>
      </c>
    </row>
    <row r="47" ht="15.75" customHeight="1">
      <c r="A47" s="63" t="str">
        <f t="shared" si="1"/>
        <v/>
      </c>
      <c r="B47" s="64"/>
      <c r="C47" s="64"/>
      <c r="D47" s="65"/>
      <c r="E47" s="66"/>
      <c r="F47" s="67"/>
      <c r="G47" s="67"/>
      <c r="H47" s="64"/>
      <c r="I47" s="68"/>
      <c r="J47" s="64"/>
      <c r="K47" s="63" t="str">
        <f>IF(B47="","",VLOOKUP(B47,'CTRL RECOM'!A47:M554,2,0))</f>
        <v/>
      </c>
      <c r="L47" s="63" t="str">
        <f>IF(B47="","",VLOOKUP(B47,'CTRL RECOM'!A47:M554,3,0))</f>
        <v/>
      </c>
      <c r="M47" s="70" t="str">
        <f>IF(B47="","",VLOOKUP(B47,'CTRL RECOM'!A47:M554,7,0))</f>
        <v/>
      </c>
      <c r="N47" s="70" t="str">
        <f>IF(B47="","",VLOOKUP(B47,'CTRL RECOM'!A47:M554,8,0))</f>
        <v/>
      </c>
      <c r="O47" s="63" t="str">
        <f>IF(B47="","",VLOOKUP(B47,'CTRL RECOM'!A47:M554,18,0))</f>
        <v/>
      </c>
      <c r="P47" s="63" t="str">
        <f>IF(B47="","",VLOOKUP(B47,'CTRL RECOM'!A47:M554,19,0))</f>
        <v/>
      </c>
    </row>
    <row r="48" ht="15.75" customHeight="1">
      <c r="A48" s="63" t="str">
        <f t="shared" si="1"/>
        <v/>
      </c>
      <c r="B48" s="64"/>
      <c r="C48" s="64"/>
      <c r="D48" s="65"/>
      <c r="E48" s="66"/>
      <c r="F48" s="67"/>
      <c r="G48" s="67"/>
      <c r="H48" s="64"/>
      <c r="I48" s="68"/>
      <c r="J48" s="64"/>
      <c r="K48" s="63" t="str">
        <f>IF(B48="","",VLOOKUP(B48,'CTRL RECOM'!A48:M554,2,0))</f>
        <v/>
      </c>
      <c r="L48" s="63" t="str">
        <f>IF(B48="","",VLOOKUP(B48,'CTRL RECOM'!A48:M554,3,0))</f>
        <v/>
      </c>
      <c r="M48" s="70" t="str">
        <f>IF(B48="","",VLOOKUP(B48,'CTRL RECOM'!A48:M554,7,0))</f>
        <v/>
      </c>
      <c r="N48" s="70" t="str">
        <f>IF(B48="","",VLOOKUP(B48,'CTRL RECOM'!A48:M554,8,0))</f>
        <v/>
      </c>
      <c r="O48" s="63" t="str">
        <f>IF(B48="","",VLOOKUP(B48,'CTRL RECOM'!A48:M554,18,0))</f>
        <v/>
      </c>
      <c r="P48" s="63" t="str">
        <f>IF(B48="","",VLOOKUP(B48,'CTRL RECOM'!A48:M554,19,0))</f>
        <v/>
      </c>
    </row>
    <row r="49" ht="15.75" customHeight="1">
      <c r="A49" s="63" t="str">
        <f t="shared" si="1"/>
        <v/>
      </c>
      <c r="B49" s="64"/>
      <c r="C49" s="64"/>
      <c r="D49" s="65"/>
      <c r="E49" s="66"/>
      <c r="F49" s="67"/>
      <c r="G49" s="67"/>
      <c r="H49" s="64"/>
      <c r="I49" s="68"/>
      <c r="J49" s="64"/>
      <c r="K49" s="63" t="str">
        <f>IF(B49="","",VLOOKUP(B49,'CTRL RECOM'!A49:M554,2,0))</f>
        <v/>
      </c>
      <c r="L49" s="63" t="str">
        <f>IF(B49="","",VLOOKUP(B49,'CTRL RECOM'!A49:M554,3,0))</f>
        <v/>
      </c>
      <c r="M49" s="70" t="str">
        <f>IF(B49="","",VLOOKUP(B49,'CTRL RECOM'!A49:M554,7,0))</f>
        <v/>
      </c>
      <c r="N49" s="70" t="str">
        <f>IF(B49="","",VLOOKUP(B49,'CTRL RECOM'!A49:M554,8,0))</f>
        <v/>
      </c>
      <c r="O49" s="63" t="str">
        <f>IF(B49="","",VLOOKUP(B49,'CTRL RECOM'!A49:M554,18,0))</f>
        <v/>
      </c>
      <c r="P49" s="63" t="str">
        <f>IF(B49="","",VLOOKUP(B49,'CTRL RECOM'!A49:M554,19,0))</f>
        <v/>
      </c>
    </row>
    <row r="50" ht="15.75" customHeight="1">
      <c r="A50" s="63" t="str">
        <f t="shared" si="1"/>
        <v/>
      </c>
      <c r="B50" s="64"/>
      <c r="C50" s="64"/>
      <c r="D50" s="65"/>
      <c r="E50" s="66"/>
      <c r="F50" s="67"/>
      <c r="G50" s="67"/>
      <c r="H50" s="64"/>
      <c r="I50" s="68"/>
      <c r="J50" s="64"/>
      <c r="K50" s="63" t="str">
        <f>IF(B50="","",VLOOKUP(B50,'CTRL RECOM'!A50:M554,2,0))</f>
        <v/>
      </c>
      <c r="L50" s="63" t="str">
        <f>IF(B50="","",VLOOKUP(B50,'CTRL RECOM'!A50:M554,3,0))</f>
        <v/>
      </c>
      <c r="M50" s="70" t="str">
        <f>IF(B50="","",VLOOKUP(B50,'CTRL RECOM'!A50:M554,7,0))</f>
        <v/>
      </c>
      <c r="N50" s="70" t="str">
        <f>IF(B50="","",VLOOKUP(B50,'CTRL RECOM'!A50:M554,8,0))</f>
        <v/>
      </c>
      <c r="O50" s="63" t="str">
        <f>IF(B50="","",VLOOKUP(B50,'CTRL RECOM'!A50:M554,18,0))</f>
        <v/>
      </c>
      <c r="P50" s="63" t="str">
        <f>IF(B50="","",VLOOKUP(B50,'CTRL RECOM'!A50:M554,19,0))</f>
        <v/>
      </c>
    </row>
    <row r="51" ht="15.75" customHeight="1">
      <c r="A51" s="63" t="str">
        <f t="shared" si="1"/>
        <v/>
      </c>
      <c r="B51" s="64"/>
      <c r="C51" s="64"/>
      <c r="D51" s="65"/>
      <c r="E51" s="66"/>
      <c r="F51" s="67"/>
      <c r="G51" s="67"/>
      <c r="H51" s="64"/>
      <c r="I51" s="68"/>
      <c r="J51" s="64"/>
      <c r="K51" s="63" t="str">
        <f>IF(B51="","",VLOOKUP(B51,'CTRL RECOM'!A51:M554,2,0))</f>
        <v/>
      </c>
      <c r="L51" s="63" t="str">
        <f>IF(B51="","",VLOOKUP(B51,'CTRL RECOM'!A51:M554,3,0))</f>
        <v/>
      </c>
      <c r="M51" s="70" t="str">
        <f>IF(B51="","",VLOOKUP(B51,'CTRL RECOM'!A51:M554,7,0))</f>
        <v/>
      </c>
      <c r="N51" s="70" t="str">
        <f>IF(B51="","",VLOOKUP(B51,'CTRL RECOM'!A51:M554,8,0))</f>
        <v/>
      </c>
      <c r="O51" s="63" t="str">
        <f>IF(B51="","",VLOOKUP(B51,'CTRL RECOM'!A51:M554,18,0))</f>
        <v/>
      </c>
      <c r="P51" s="63" t="str">
        <f>IF(B51="","",VLOOKUP(B51,'CTRL RECOM'!A51:M554,19,0))</f>
        <v/>
      </c>
    </row>
    <row r="52" ht="15.75" customHeight="1">
      <c r="A52" s="63" t="str">
        <f t="shared" si="1"/>
        <v/>
      </c>
      <c r="B52" s="64"/>
      <c r="C52" s="64"/>
      <c r="D52" s="65"/>
      <c r="E52" s="66"/>
      <c r="F52" s="67"/>
      <c r="G52" s="67"/>
      <c r="H52" s="64"/>
      <c r="I52" s="68"/>
      <c r="J52" s="64"/>
      <c r="K52" s="63" t="str">
        <f>IF(B52="","",VLOOKUP(B52,'CTRL RECOM'!A52:M554,2,0))</f>
        <v/>
      </c>
      <c r="L52" s="63" t="str">
        <f>IF(B52="","",VLOOKUP(B52,'CTRL RECOM'!A52:M554,3,0))</f>
        <v/>
      </c>
      <c r="M52" s="70" t="str">
        <f>IF(B52="","",VLOOKUP(B52,'CTRL RECOM'!A52:M554,7,0))</f>
        <v/>
      </c>
      <c r="N52" s="70" t="str">
        <f>IF(B52="","",VLOOKUP(B52,'CTRL RECOM'!A52:M554,8,0))</f>
        <v/>
      </c>
      <c r="O52" s="63" t="str">
        <f>IF(B52="","",VLOOKUP(B52,'CTRL RECOM'!A52:M554,18,0))</f>
        <v/>
      </c>
      <c r="P52" s="63" t="str">
        <f>IF(B52="","",VLOOKUP(B52,'CTRL RECOM'!A52:M554,19,0))</f>
        <v/>
      </c>
    </row>
    <row r="53" ht="15.75" customHeight="1">
      <c r="A53" s="63" t="str">
        <f t="shared" si="1"/>
        <v/>
      </c>
      <c r="B53" s="64"/>
      <c r="C53" s="64"/>
      <c r="D53" s="65"/>
      <c r="E53" s="66"/>
      <c r="F53" s="67"/>
      <c r="G53" s="67"/>
      <c r="H53" s="64"/>
      <c r="I53" s="68"/>
      <c r="J53" s="64"/>
      <c r="K53" s="63" t="str">
        <f>IF(B53="","",VLOOKUP(B53,'CTRL RECOM'!A53:M554,2,0))</f>
        <v/>
      </c>
      <c r="L53" s="63" t="str">
        <f>IF(B53="","",VLOOKUP(B53,'CTRL RECOM'!A53:M554,3,0))</f>
        <v/>
      </c>
      <c r="M53" s="70" t="str">
        <f>IF(B53="","",VLOOKUP(B53,'CTRL RECOM'!A53:M554,7,0))</f>
        <v/>
      </c>
      <c r="N53" s="70" t="str">
        <f>IF(B53="","",VLOOKUP(B53,'CTRL RECOM'!A53:M554,8,0))</f>
        <v/>
      </c>
      <c r="O53" s="63" t="str">
        <f>IF(B53="","",VLOOKUP(B53,'CTRL RECOM'!A53:M554,18,0))</f>
        <v/>
      </c>
      <c r="P53" s="63" t="str">
        <f>IF(B53="","",VLOOKUP(B53,'CTRL RECOM'!A53:M554,19,0))</f>
        <v/>
      </c>
    </row>
    <row r="54" ht="15.75" customHeight="1">
      <c r="A54" s="63" t="str">
        <f t="shared" si="1"/>
        <v/>
      </c>
      <c r="B54" s="64"/>
      <c r="C54" s="64"/>
      <c r="D54" s="65"/>
      <c r="E54" s="66"/>
      <c r="F54" s="67"/>
      <c r="G54" s="67"/>
      <c r="H54" s="64"/>
      <c r="I54" s="68"/>
      <c r="J54" s="64"/>
      <c r="K54" s="63" t="str">
        <f>IF(B54="","",VLOOKUP(B54,'CTRL RECOM'!A54:M554,2,0))</f>
        <v/>
      </c>
      <c r="L54" s="63" t="str">
        <f>IF(B54="","",VLOOKUP(B54,'CTRL RECOM'!A54:M554,3,0))</f>
        <v/>
      </c>
      <c r="M54" s="70" t="str">
        <f>IF(B54="","",VLOOKUP(B54,'CTRL RECOM'!A54:M554,7,0))</f>
        <v/>
      </c>
      <c r="N54" s="70" t="str">
        <f>IF(B54="","",VLOOKUP(B54,'CTRL RECOM'!A54:M554,8,0))</f>
        <v/>
      </c>
      <c r="O54" s="63" t="str">
        <f>IF(B54="","",VLOOKUP(B54,'CTRL RECOM'!A54:M554,18,0))</f>
        <v/>
      </c>
      <c r="P54" s="63" t="str">
        <f>IF(B54="","",VLOOKUP(B54,'CTRL RECOM'!A54:M554,19,0))</f>
        <v/>
      </c>
    </row>
    <row r="55" ht="15.75" customHeight="1">
      <c r="A55" s="63" t="str">
        <f t="shared" si="1"/>
        <v/>
      </c>
      <c r="B55" s="64"/>
      <c r="C55" s="64"/>
      <c r="D55" s="65"/>
      <c r="E55" s="66"/>
      <c r="F55" s="67"/>
      <c r="G55" s="67"/>
      <c r="H55" s="64"/>
      <c r="I55" s="68"/>
      <c r="J55" s="64"/>
      <c r="K55" s="63" t="str">
        <f>IF(B55="","",VLOOKUP(B55,'CTRL RECOM'!A55:M554,2,0))</f>
        <v/>
      </c>
      <c r="L55" s="63" t="str">
        <f>IF(B55="","",VLOOKUP(B55,'CTRL RECOM'!A55:M554,3,0))</f>
        <v/>
      </c>
      <c r="M55" s="70" t="str">
        <f>IF(B55="","",VLOOKUP(B55,'CTRL RECOM'!A55:M554,7,0))</f>
        <v/>
      </c>
      <c r="N55" s="70" t="str">
        <f>IF(B55="","",VLOOKUP(B55,'CTRL RECOM'!A55:M554,8,0))</f>
        <v/>
      </c>
      <c r="O55" s="63" t="str">
        <f>IF(B55="","",VLOOKUP(B55,'CTRL RECOM'!A55:M554,18,0))</f>
        <v/>
      </c>
      <c r="P55" s="63" t="str">
        <f>IF(B55="","",VLOOKUP(B55,'CTRL RECOM'!A55:M554,19,0))</f>
        <v/>
      </c>
    </row>
    <row r="56" ht="15.75" customHeight="1">
      <c r="A56" s="63" t="str">
        <f t="shared" si="1"/>
        <v/>
      </c>
      <c r="B56" s="64"/>
      <c r="C56" s="64"/>
      <c r="D56" s="65"/>
      <c r="E56" s="66"/>
      <c r="F56" s="67"/>
      <c r="G56" s="67"/>
      <c r="H56" s="64"/>
      <c r="I56" s="68"/>
      <c r="J56" s="64"/>
      <c r="K56" s="63" t="str">
        <f>IF(B56="","",VLOOKUP(B56,'CTRL RECOM'!A56:M554,2,0))</f>
        <v/>
      </c>
      <c r="L56" s="63" t="str">
        <f>IF(B56="","",VLOOKUP(B56,'CTRL RECOM'!A56:M554,3,0))</f>
        <v/>
      </c>
      <c r="M56" s="70" t="str">
        <f>IF(B56="","",VLOOKUP(B56,'CTRL RECOM'!A56:M554,7,0))</f>
        <v/>
      </c>
      <c r="N56" s="70" t="str">
        <f>IF(B56="","",VLOOKUP(B56,'CTRL RECOM'!A56:M554,8,0))</f>
        <v/>
      </c>
      <c r="O56" s="63" t="str">
        <f>IF(B56="","",VLOOKUP(B56,'CTRL RECOM'!A56:M554,18,0))</f>
        <v/>
      </c>
      <c r="P56" s="63" t="str">
        <f>IF(B56="","",VLOOKUP(B56,'CTRL RECOM'!A56:M554,19,0))</f>
        <v/>
      </c>
    </row>
    <row r="57" ht="15.75" customHeight="1">
      <c r="A57" s="63" t="str">
        <f t="shared" si="1"/>
        <v/>
      </c>
      <c r="B57" s="64"/>
      <c r="C57" s="64"/>
      <c r="D57" s="65"/>
      <c r="E57" s="66"/>
      <c r="F57" s="67"/>
      <c r="G57" s="67"/>
      <c r="H57" s="64"/>
      <c r="I57" s="68"/>
      <c r="J57" s="64"/>
      <c r="K57" s="63" t="str">
        <f>IF(B57="","",VLOOKUP(B57,'CTRL RECOM'!A57:M554,2,0))</f>
        <v/>
      </c>
      <c r="L57" s="63" t="str">
        <f>IF(B57="","",VLOOKUP(B57,'CTRL RECOM'!A57:M554,3,0))</f>
        <v/>
      </c>
      <c r="M57" s="70" t="str">
        <f>IF(B57="","",VLOOKUP(B57,'CTRL RECOM'!A57:M554,7,0))</f>
        <v/>
      </c>
      <c r="N57" s="70" t="str">
        <f>IF(B57="","",VLOOKUP(B57,'CTRL RECOM'!A57:M554,8,0))</f>
        <v/>
      </c>
      <c r="O57" s="63" t="str">
        <f>IF(B57="","",VLOOKUP(B57,'CTRL RECOM'!A57:M554,18,0))</f>
        <v/>
      </c>
      <c r="P57" s="63" t="str">
        <f>IF(B57="","",VLOOKUP(B57,'CTRL RECOM'!A57:M554,19,0))</f>
        <v/>
      </c>
    </row>
    <row r="58" ht="15.75" customHeight="1">
      <c r="A58" s="63" t="str">
        <f t="shared" si="1"/>
        <v/>
      </c>
      <c r="B58" s="64"/>
      <c r="C58" s="64"/>
      <c r="D58" s="65"/>
      <c r="E58" s="66"/>
      <c r="F58" s="67"/>
      <c r="G58" s="67"/>
      <c r="H58" s="64"/>
      <c r="I58" s="68"/>
      <c r="J58" s="64"/>
      <c r="K58" s="63" t="str">
        <f>IF(B58="","",VLOOKUP(B58,'CTRL RECOM'!A58:M554,2,0))</f>
        <v/>
      </c>
      <c r="L58" s="63" t="str">
        <f>IF(B58="","",VLOOKUP(B58,'CTRL RECOM'!A58:M554,3,0))</f>
        <v/>
      </c>
      <c r="M58" s="70" t="str">
        <f>IF(B58="","",VLOOKUP(B58,'CTRL RECOM'!A58:M554,7,0))</f>
        <v/>
      </c>
      <c r="N58" s="70" t="str">
        <f>IF(B58="","",VLOOKUP(B58,'CTRL RECOM'!A58:M554,8,0))</f>
        <v/>
      </c>
      <c r="O58" s="63" t="str">
        <f>IF(B58="","",VLOOKUP(B58,'CTRL RECOM'!A58:M554,18,0))</f>
        <v/>
      </c>
      <c r="P58" s="63" t="str">
        <f>IF(B58="","",VLOOKUP(B58,'CTRL RECOM'!A58:M554,19,0))</f>
        <v/>
      </c>
    </row>
    <row r="59" ht="15.75" customHeight="1">
      <c r="A59" s="63" t="str">
        <f t="shared" si="1"/>
        <v/>
      </c>
      <c r="B59" s="64"/>
      <c r="C59" s="64"/>
      <c r="D59" s="65"/>
      <c r="E59" s="66"/>
      <c r="F59" s="67"/>
      <c r="G59" s="67"/>
      <c r="H59" s="64"/>
      <c r="I59" s="68"/>
      <c r="J59" s="64"/>
      <c r="K59" s="63" t="str">
        <f>IF(B59="","",VLOOKUP(B59,'CTRL RECOM'!A59:M554,2,0))</f>
        <v/>
      </c>
      <c r="L59" s="63" t="str">
        <f>IF(B59="","",VLOOKUP(B59,'CTRL RECOM'!A59:M554,3,0))</f>
        <v/>
      </c>
      <c r="M59" s="70" t="str">
        <f>IF(B59="","",VLOOKUP(B59,'CTRL RECOM'!A59:M554,7,0))</f>
        <v/>
      </c>
      <c r="N59" s="70" t="str">
        <f>IF(B59="","",VLOOKUP(B59,'CTRL RECOM'!A59:M554,8,0))</f>
        <v/>
      </c>
      <c r="O59" s="63" t="str">
        <f>IF(B59="","",VLOOKUP(B59,'CTRL RECOM'!A59:M554,18,0))</f>
        <v/>
      </c>
      <c r="P59" s="63" t="str">
        <f>IF(B59="","",VLOOKUP(B59,'CTRL RECOM'!A59:M554,19,0))</f>
        <v/>
      </c>
    </row>
    <row r="60" ht="15.75" customHeight="1">
      <c r="A60" s="63" t="str">
        <f t="shared" si="1"/>
        <v/>
      </c>
      <c r="B60" s="64"/>
      <c r="C60" s="64"/>
      <c r="D60" s="65"/>
      <c r="E60" s="66"/>
      <c r="F60" s="67"/>
      <c r="G60" s="67"/>
      <c r="H60" s="64"/>
      <c r="I60" s="68"/>
      <c r="J60" s="64"/>
      <c r="K60" s="63" t="str">
        <f>IF(B60="","",VLOOKUP(B60,'CTRL RECOM'!A60:M554,2,0))</f>
        <v/>
      </c>
      <c r="L60" s="63" t="str">
        <f>IF(B60="","",VLOOKUP(B60,'CTRL RECOM'!A60:M554,3,0))</f>
        <v/>
      </c>
      <c r="M60" s="70" t="str">
        <f>IF(B60="","",VLOOKUP(B60,'CTRL RECOM'!A60:M554,7,0))</f>
        <v/>
      </c>
      <c r="N60" s="70" t="str">
        <f>IF(B60="","",VLOOKUP(B60,'CTRL RECOM'!A60:M554,8,0))</f>
        <v/>
      </c>
      <c r="O60" s="63" t="str">
        <f>IF(B60="","",VLOOKUP(B60,'CTRL RECOM'!A60:M554,18,0))</f>
        <v/>
      </c>
      <c r="P60" s="63" t="str">
        <f>IF(B60="","",VLOOKUP(B60,'CTRL RECOM'!A60:M554,19,0))</f>
        <v/>
      </c>
    </row>
    <row r="61" ht="15.75" customHeight="1">
      <c r="A61" s="63" t="str">
        <f t="shared" si="1"/>
        <v/>
      </c>
      <c r="B61" s="64"/>
      <c r="C61" s="64"/>
      <c r="D61" s="65"/>
      <c r="E61" s="66"/>
      <c r="F61" s="67"/>
      <c r="G61" s="67"/>
      <c r="H61" s="64"/>
      <c r="I61" s="68"/>
      <c r="J61" s="64"/>
      <c r="K61" s="63" t="str">
        <f>IF(B61="","",VLOOKUP(B61,'CTRL RECOM'!A61:M554,2,0))</f>
        <v/>
      </c>
      <c r="L61" s="63" t="str">
        <f>IF(B61="","",VLOOKUP(B61,'CTRL RECOM'!A61:M554,3,0))</f>
        <v/>
      </c>
      <c r="M61" s="70" t="str">
        <f>IF(B61="","",VLOOKUP(B61,'CTRL RECOM'!A61:M554,7,0))</f>
        <v/>
      </c>
      <c r="N61" s="70" t="str">
        <f>IF(B61="","",VLOOKUP(B61,'CTRL RECOM'!A61:M554,8,0))</f>
        <v/>
      </c>
      <c r="O61" s="63" t="str">
        <f>IF(B61="","",VLOOKUP(B61,'CTRL RECOM'!A61:M554,18,0))</f>
        <v/>
      </c>
      <c r="P61" s="63" t="str">
        <f>IF(B61="","",VLOOKUP(B61,'CTRL RECOM'!A61:M554,19,0))</f>
        <v/>
      </c>
    </row>
    <row r="62" ht="15.75" customHeight="1">
      <c r="A62" s="63" t="str">
        <f t="shared" si="1"/>
        <v/>
      </c>
      <c r="B62" s="64"/>
      <c r="C62" s="64"/>
      <c r="D62" s="65"/>
      <c r="E62" s="66"/>
      <c r="F62" s="67"/>
      <c r="G62" s="67"/>
      <c r="H62" s="64"/>
      <c r="I62" s="68"/>
      <c r="J62" s="64"/>
      <c r="K62" s="63" t="str">
        <f>IF(B62="","",VLOOKUP(B62,'CTRL RECOM'!A62:M554,2,0))</f>
        <v/>
      </c>
      <c r="L62" s="63" t="str">
        <f>IF(B62="","",VLOOKUP(B62,'CTRL RECOM'!A62:M554,3,0))</f>
        <v/>
      </c>
      <c r="M62" s="70" t="str">
        <f>IF(B62="","",VLOOKUP(B62,'CTRL RECOM'!A62:M554,7,0))</f>
        <v/>
      </c>
      <c r="N62" s="70" t="str">
        <f>IF(B62="","",VLOOKUP(B62,'CTRL RECOM'!A62:M554,8,0))</f>
        <v/>
      </c>
      <c r="O62" s="63" t="str">
        <f>IF(B62="","",VLOOKUP(B62,'CTRL RECOM'!A62:M554,18,0))</f>
        <v/>
      </c>
      <c r="P62" s="63" t="str">
        <f>IF(B62="","",VLOOKUP(B62,'CTRL RECOM'!A62:M554,19,0))</f>
        <v/>
      </c>
    </row>
    <row r="63" ht="15.75" customHeight="1">
      <c r="A63" s="63" t="str">
        <f t="shared" si="1"/>
        <v/>
      </c>
      <c r="B63" s="64"/>
      <c r="C63" s="64"/>
      <c r="D63" s="65"/>
      <c r="E63" s="66"/>
      <c r="F63" s="67"/>
      <c r="G63" s="67"/>
      <c r="H63" s="64"/>
      <c r="I63" s="68"/>
      <c r="J63" s="64"/>
      <c r="K63" s="63" t="str">
        <f>IF(B63="","",VLOOKUP(B63,'CTRL RECOM'!A63:M554,2,0))</f>
        <v/>
      </c>
      <c r="L63" s="63" t="str">
        <f>IF(B63="","",VLOOKUP(B63,'CTRL RECOM'!A63:M554,3,0))</f>
        <v/>
      </c>
      <c r="M63" s="70" t="str">
        <f>IF(B63="","",VLOOKUP(B63,'CTRL RECOM'!A63:M554,7,0))</f>
        <v/>
      </c>
      <c r="N63" s="70" t="str">
        <f>IF(B63="","",VLOOKUP(B63,'CTRL RECOM'!A63:M554,8,0))</f>
        <v/>
      </c>
      <c r="O63" s="63" t="str">
        <f>IF(B63="","",VLOOKUP(B63,'CTRL RECOM'!A63:M554,18,0))</f>
        <v/>
      </c>
      <c r="P63" s="63" t="str">
        <f>IF(B63="","",VLOOKUP(B63,'CTRL RECOM'!A63:M554,19,0))</f>
        <v/>
      </c>
    </row>
    <row r="64" ht="15.75" customHeight="1">
      <c r="A64" s="63" t="str">
        <f t="shared" si="1"/>
        <v/>
      </c>
      <c r="B64" s="64"/>
      <c r="C64" s="64"/>
      <c r="D64" s="65"/>
      <c r="E64" s="66"/>
      <c r="F64" s="67"/>
      <c r="G64" s="67"/>
      <c r="H64" s="64"/>
      <c r="I64" s="68"/>
      <c r="J64" s="64"/>
      <c r="K64" s="63" t="str">
        <f>IF(B64="","",VLOOKUP(B64,'CTRL RECOM'!A64:M554,2,0))</f>
        <v/>
      </c>
      <c r="L64" s="63" t="str">
        <f>IF(B64="","",VLOOKUP(B64,'CTRL RECOM'!A64:M554,3,0))</f>
        <v/>
      </c>
      <c r="M64" s="70" t="str">
        <f>IF(B64="","",VLOOKUP(B64,'CTRL RECOM'!A64:M554,7,0))</f>
        <v/>
      </c>
      <c r="N64" s="70" t="str">
        <f>IF(B64="","",VLOOKUP(B64,'CTRL RECOM'!A64:M554,8,0))</f>
        <v/>
      </c>
      <c r="O64" s="63" t="str">
        <f>IF(B64="","",VLOOKUP(B64,'CTRL RECOM'!A64:M554,18,0))</f>
        <v/>
      </c>
      <c r="P64" s="63" t="str">
        <f>IF(B64="","",VLOOKUP(B64,'CTRL RECOM'!A64:M554,19,0))</f>
        <v/>
      </c>
    </row>
    <row r="65" ht="15.75" customHeight="1">
      <c r="A65" s="63" t="str">
        <f t="shared" si="1"/>
        <v/>
      </c>
      <c r="B65" s="64"/>
      <c r="C65" s="64"/>
      <c r="D65" s="65"/>
      <c r="E65" s="66"/>
      <c r="F65" s="67"/>
      <c r="G65" s="67"/>
      <c r="H65" s="64"/>
      <c r="I65" s="68"/>
      <c r="J65" s="64"/>
      <c r="K65" s="63" t="str">
        <f>IF(B65="","",VLOOKUP(B65,'CTRL RECOM'!A65:M554,2,0))</f>
        <v/>
      </c>
      <c r="L65" s="63" t="str">
        <f>IF(B65="","",VLOOKUP(B65,'CTRL RECOM'!A65:M554,3,0))</f>
        <v/>
      </c>
      <c r="M65" s="70" t="str">
        <f>IF(B65="","",VLOOKUP(B65,'CTRL RECOM'!A65:M554,7,0))</f>
        <v/>
      </c>
      <c r="N65" s="70" t="str">
        <f>IF(B65="","",VLOOKUP(B65,'CTRL RECOM'!A65:M554,8,0))</f>
        <v/>
      </c>
      <c r="O65" s="63" t="str">
        <f>IF(B65="","",VLOOKUP(B65,'CTRL RECOM'!A65:M554,18,0))</f>
        <v/>
      </c>
      <c r="P65" s="63" t="str">
        <f>IF(B65="","",VLOOKUP(B65,'CTRL RECOM'!A65:M554,19,0))</f>
        <v/>
      </c>
    </row>
    <row r="66" ht="15.75" customHeight="1">
      <c r="A66" s="63" t="str">
        <f t="shared" si="1"/>
        <v/>
      </c>
      <c r="B66" s="64"/>
      <c r="C66" s="64"/>
      <c r="D66" s="65"/>
      <c r="E66" s="66"/>
      <c r="F66" s="67"/>
      <c r="G66" s="67"/>
      <c r="H66" s="64"/>
      <c r="I66" s="68"/>
      <c r="J66" s="64"/>
      <c r="K66" s="63" t="str">
        <f>IF(B66="","",VLOOKUP(B66,'CTRL RECOM'!A66:M554,2,0))</f>
        <v/>
      </c>
      <c r="L66" s="63" t="str">
        <f>IF(B66="","",VLOOKUP(B66,'CTRL RECOM'!A66:M554,3,0))</f>
        <v/>
      </c>
      <c r="M66" s="70" t="str">
        <f>IF(B66="","",VLOOKUP(B66,'CTRL RECOM'!A66:M554,7,0))</f>
        <v/>
      </c>
      <c r="N66" s="70" t="str">
        <f>IF(B66="","",VLOOKUP(B66,'CTRL RECOM'!A66:M554,8,0))</f>
        <v/>
      </c>
      <c r="O66" s="63" t="str">
        <f>IF(B66="","",VLOOKUP(B66,'CTRL RECOM'!A66:M554,18,0))</f>
        <v/>
      </c>
      <c r="P66" s="63" t="str">
        <f>IF(B66="","",VLOOKUP(B66,'CTRL RECOM'!A66:M554,19,0))</f>
        <v/>
      </c>
    </row>
    <row r="67" ht="15.75" customHeight="1">
      <c r="A67" s="63" t="str">
        <f t="shared" si="1"/>
        <v/>
      </c>
      <c r="B67" s="64"/>
      <c r="C67" s="64"/>
      <c r="D67" s="65"/>
      <c r="E67" s="66"/>
      <c r="F67" s="67"/>
      <c r="G67" s="67"/>
      <c r="H67" s="64"/>
      <c r="I67" s="68"/>
      <c r="J67" s="64"/>
      <c r="K67" s="63" t="str">
        <f>IF(B67="","",VLOOKUP(B67,'CTRL RECOM'!A67:M554,2,0))</f>
        <v/>
      </c>
      <c r="L67" s="63" t="str">
        <f>IF(B67="","",VLOOKUP(B67,'CTRL RECOM'!A67:M554,3,0))</f>
        <v/>
      </c>
      <c r="M67" s="70" t="str">
        <f>IF(B67="","",VLOOKUP(B67,'CTRL RECOM'!A67:M554,7,0))</f>
        <v/>
      </c>
      <c r="N67" s="70" t="str">
        <f>IF(B67="","",VLOOKUP(B67,'CTRL RECOM'!A67:M554,8,0))</f>
        <v/>
      </c>
      <c r="O67" s="63" t="str">
        <f>IF(B67="","",VLOOKUP(B67,'CTRL RECOM'!A67:M554,18,0))</f>
        <v/>
      </c>
      <c r="P67" s="63" t="str">
        <f>IF(B67="","",VLOOKUP(B67,'CTRL RECOM'!A67:M554,19,0))</f>
        <v/>
      </c>
    </row>
    <row r="68" ht="15.75" customHeight="1">
      <c r="A68" s="63" t="str">
        <f t="shared" si="1"/>
        <v/>
      </c>
      <c r="B68" s="64"/>
      <c r="C68" s="64"/>
      <c r="D68" s="65"/>
      <c r="E68" s="66"/>
      <c r="F68" s="67"/>
      <c r="G68" s="67"/>
      <c r="H68" s="64"/>
      <c r="I68" s="68"/>
      <c r="J68" s="64"/>
      <c r="K68" s="63" t="str">
        <f>IF(B68="","",VLOOKUP(B68,'CTRL RECOM'!A68:M554,2,0))</f>
        <v/>
      </c>
      <c r="L68" s="63" t="str">
        <f>IF(B68="","",VLOOKUP(B68,'CTRL RECOM'!A68:M554,3,0))</f>
        <v/>
      </c>
      <c r="M68" s="70" t="str">
        <f>IF(B68="","",VLOOKUP(B68,'CTRL RECOM'!A68:M554,7,0))</f>
        <v/>
      </c>
      <c r="N68" s="70" t="str">
        <f>IF(B68="","",VLOOKUP(B68,'CTRL RECOM'!A68:M554,8,0))</f>
        <v/>
      </c>
      <c r="O68" s="63" t="str">
        <f>IF(B68="","",VLOOKUP(B68,'CTRL RECOM'!A68:M554,18,0))</f>
        <v/>
      </c>
      <c r="P68" s="63" t="str">
        <f>IF(B68="","",VLOOKUP(B68,'CTRL RECOM'!A68:M554,19,0))</f>
        <v/>
      </c>
    </row>
    <row r="69" ht="15.75" customHeight="1">
      <c r="A69" s="63" t="str">
        <f t="shared" si="1"/>
        <v/>
      </c>
      <c r="B69" s="64"/>
      <c r="C69" s="64"/>
      <c r="D69" s="65"/>
      <c r="E69" s="66"/>
      <c r="F69" s="67"/>
      <c r="G69" s="67"/>
      <c r="H69" s="64"/>
      <c r="I69" s="68"/>
      <c r="J69" s="64"/>
      <c r="K69" s="63" t="str">
        <f>IF(B69="","",VLOOKUP(B69,'CTRL RECOM'!A69:M554,2,0))</f>
        <v/>
      </c>
      <c r="L69" s="63" t="str">
        <f>IF(B69="","",VLOOKUP(B69,'CTRL RECOM'!A69:M554,3,0))</f>
        <v/>
      </c>
      <c r="M69" s="70" t="str">
        <f>IF(B69="","",VLOOKUP(B69,'CTRL RECOM'!A69:M554,7,0))</f>
        <v/>
      </c>
      <c r="N69" s="70" t="str">
        <f>IF(B69="","",VLOOKUP(B69,'CTRL RECOM'!A69:M554,8,0))</f>
        <v/>
      </c>
      <c r="O69" s="63" t="str">
        <f>IF(B69="","",VLOOKUP(B69,'CTRL RECOM'!A69:M554,18,0))</f>
        <v/>
      </c>
      <c r="P69" s="63" t="str">
        <f>IF(B69="","",VLOOKUP(B69,'CTRL RECOM'!A69:M554,19,0))</f>
        <v/>
      </c>
    </row>
    <row r="70" ht="15.75" customHeight="1">
      <c r="A70" s="63" t="str">
        <f t="shared" si="1"/>
        <v/>
      </c>
      <c r="B70" s="64"/>
      <c r="C70" s="64"/>
      <c r="D70" s="65"/>
      <c r="E70" s="66"/>
      <c r="F70" s="67"/>
      <c r="G70" s="67"/>
      <c r="H70" s="64"/>
      <c r="I70" s="68"/>
      <c r="J70" s="64"/>
      <c r="K70" s="63" t="str">
        <f>IF(B70="","",VLOOKUP(B70,'CTRL RECOM'!A70:M554,2,0))</f>
        <v/>
      </c>
      <c r="L70" s="63" t="str">
        <f>IF(B70="","",VLOOKUP(B70,'CTRL RECOM'!A70:M554,3,0))</f>
        <v/>
      </c>
      <c r="M70" s="70" t="str">
        <f>IF(B70="","",VLOOKUP(B70,'CTRL RECOM'!A70:M554,7,0))</f>
        <v/>
      </c>
      <c r="N70" s="70" t="str">
        <f>IF(B70="","",VLOOKUP(B70,'CTRL RECOM'!A70:M554,8,0))</f>
        <v/>
      </c>
      <c r="O70" s="63" t="str">
        <f>IF(B70="","",VLOOKUP(B70,'CTRL RECOM'!A70:M554,18,0))</f>
        <v/>
      </c>
      <c r="P70" s="63" t="str">
        <f>IF(B70="","",VLOOKUP(B70,'CTRL RECOM'!A70:M554,19,0))</f>
        <v/>
      </c>
    </row>
    <row r="71" ht="15.75" customHeight="1">
      <c r="A71" s="63" t="str">
        <f t="shared" si="1"/>
        <v/>
      </c>
      <c r="B71" s="64"/>
      <c r="C71" s="64"/>
      <c r="D71" s="65"/>
      <c r="E71" s="66"/>
      <c r="F71" s="67"/>
      <c r="G71" s="67"/>
      <c r="H71" s="64"/>
      <c r="I71" s="68"/>
      <c r="J71" s="64"/>
      <c r="K71" s="63" t="str">
        <f>IF(B71="","",VLOOKUP(B71,'CTRL RECOM'!A71:M554,2,0))</f>
        <v/>
      </c>
      <c r="L71" s="63" t="str">
        <f>IF(B71="","",VLOOKUP(B71,'CTRL RECOM'!A71:M554,3,0))</f>
        <v/>
      </c>
      <c r="M71" s="70" t="str">
        <f>IF(B71="","",VLOOKUP(B71,'CTRL RECOM'!A71:M554,7,0))</f>
        <v/>
      </c>
      <c r="N71" s="70" t="str">
        <f>IF(B71="","",VLOOKUP(B71,'CTRL RECOM'!A71:M554,8,0))</f>
        <v/>
      </c>
      <c r="O71" s="63" t="str">
        <f>IF(B71="","",VLOOKUP(B71,'CTRL RECOM'!A71:M554,18,0))</f>
        <v/>
      </c>
      <c r="P71" s="63" t="str">
        <f>IF(B71="","",VLOOKUP(B71,'CTRL RECOM'!A71:M554,19,0))</f>
        <v/>
      </c>
    </row>
    <row r="72" ht="15.75" customHeight="1">
      <c r="A72" s="63" t="str">
        <f t="shared" si="1"/>
        <v/>
      </c>
      <c r="B72" s="64"/>
      <c r="C72" s="64"/>
      <c r="D72" s="65"/>
      <c r="E72" s="66"/>
      <c r="F72" s="67"/>
      <c r="G72" s="67"/>
      <c r="H72" s="64"/>
      <c r="I72" s="68"/>
      <c r="J72" s="64"/>
      <c r="K72" s="63" t="str">
        <f>IF(B72="","",VLOOKUP(B72,'CTRL RECOM'!A72:M554,2,0))</f>
        <v/>
      </c>
      <c r="L72" s="63" t="str">
        <f>IF(B72="","",VLOOKUP(B72,'CTRL RECOM'!A72:M554,3,0))</f>
        <v/>
      </c>
      <c r="M72" s="70" t="str">
        <f>IF(B72="","",VLOOKUP(B72,'CTRL RECOM'!A72:M554,7,0))</f>
        <v/>
      </c>
      <c r="N72" s="70" t="str">
        <f>IF(B72="","",VLOOKUP(B72,'CTRL RECOM'!A72:M554,8,0))</f>
        <v/>
      </c>
      <c r="O72" s="63" t="str">
        <f>IF(B72="","",VLOOKUP(B72,'CTRL RECOM'!A72:M554,18,0))</f>
        <v/>
      </c>
      <c r="P72" s="63" t="str">
        <f>IF(B72="","",VLOOKUP(B72,'CTRL RECOM'!A72:M554,19,0))</f>
        <v/>
      </c>
    </row>
    <row r="73" ht="15.75" customHeight="1">
      <c r="A73" s="63" t="str">
        <f t="shared" si="1"/>
        <v/>
      </c>
      <c r="B73" s="64"/>
      <c r="C73" s="64"/>
      <c r="D73" s="65"/>
      <c r="E73" s="66"/>
      <c r="F73" s="67"/>
      <c r="G73" s="67"/>
      <c r="H73" s="64"/>
      <c r="I73" s="68"/>
      <c r="J73" s="64"/>
      <c r="K73" s="63" t="str">
        <f>IF(B73="","",VLOOKUP(B73,'CTRL RECOM'!A73:M554,2,0))</f>
        <v/>
      </c>
      <c r="L73" s="63" t="str">
        <f>IF(B73="","",VLOOKUP(B73,'CTRL RECOM'!A73:M554,3,0))</f>
        <v/>
      </c>
      <c r="M73" s="70" t="str">
        <f>IF(B73="","",VLOOKUP(B73,'CTRL RECOM'!A73:M554,7,0))</f>
        <v/>
      </c>
      <c r="N73" s="70" t="str">
        <f>IF(B73="","",VLOOKUP(B73,'CTRL RECOM'!A73:M554,8,0))</f>
        <v/>
      </c>
      <c r="O73" s="63" t="str">
        <f>IF(B73="","",VLOOKUP(B73,'CTRL RECOM'!A73:M554,18,0))</f>
        <v/>
      </c>
      <c r="P73" s="63" t="str">
        <f>IF(B73="","",VLOOKUP(B73,'CTRL RECOM'!A73:M554,19,0))</f>
        <v/>
      </c>
    </row>
    <row r="74" ht="15.75" customHeight="1">
      <c r="A74" s="63" t="str">
        <f t="shared" si="1"/>
        <v/>
      </c>
      <c r="B74" s="64"/>
      <c r="C74" s="64"/>
      <c r="D74" s="65"/>
      <c r="E74" s="66"/>
      <c r="F74" s="67"/>
      <c r="G74" s="67"/>
      <c r="H74" s="64"/>
      <c r="I74" s="68"/>
      <c r="J74" s="64"/>
      <c r="K74" s="63" t="str">
        <f>IF(B74="","",VLOOKUP(B74,'CTRL RECOM'!A74:M554,2,0))</f>
        <v/>
      </c>
      <c r="L74" s="63" t="str">
        <f>IF(B74="","",VLOOKUP(B74,'CTRL RECOM'!A74:M554,3,0))</f>
        <v/>
      </c>
      <c r="M74" s="70" t="str">
        <f>IF(B74="","",VLOOKUP(B74,'CTRL RECOM'!A74:M554,7,0))</f>
        <v/>
      </c>
      <c r="N74" s="70" t="str">
        <f>IF(B74="","",VLOOKUP(B74,'CTRL RECOM'!A74:M554,8,0))</f>
        <v/>
      </c>
      <c r="O74" s="63" t="str">
        <f>IF(B74="","",VLOOKUP(B74,'CTRL RECOM'!A74:M554,18,0))</f>
        <v/>
      </c>
      <c r="P74" s="63" t="str">
        <f>IF(B74="","",VLOOKUP(B74,'CTRL RECOM'!A74:M554,19,0))</f>
        <v/>
      </c>
    </row>
    <row r="75" ht="15.75" customHeight="1">
      <c r="A75" s="63" t="str">
        <f t="shared" si="1"/>
        <v/>
      </c>
      <c r="B75" s="64"/>
      <c r="C75" s="64"/>
      <c r="D75" s="65"/>
      <c r="E75" s="66"/>
      <c r="F75" s="67"/>
      <c r="G75" s="67"/>
      <c r="H75" s="64"/>
      <c r="I75" s="68"/>
      <c r="J75" s="64"/>
      <c r="K75" s="63" t="str">
        <f>IF(B75="","",VLOOKUP(B75,'CTRL RECOM'!A75:M554,2,0))</f>
        <v/>
      </c>
      <c r="L75" s="63" t="str">
        <f>IF(B75="","",VLOOKUP(B75,'CTRL RECOM'!A75:M554,3,0))</f>
        <v/>
      </c>
      <c r="M75" s="70" t="str">
        <f>IF(B75="","",VLOOKUP(B75,'CTRL RECOM'!A75:M554,7,0))</f>
        <v/>
      </c>
      <c r="N75" s="70" t="str">
        <f>IF(B75="","",VLOOKUP(B75,'CTRL RECOM'!A75:M554,8,0))</f>
        <v/>
      </c>
      <c r="O75" s="63" t="str">
        <f>IF(B75="","",VLOOKUP(B75,'CTRL RECOM'!A75:M554,18,0))</f>
        <v/>
      </c>
      <c r="P75" s="63" t="str">
        <f>IF(B75="","",VLOOKUP(B75,'CTRL RECOM'!A75:M554,19,0))</f>
        <v/>
      </c>
    </row>
    <row r="76" ht="15.75" customHeight="1">
      <c r="A76" s="63" t="str">
        <f t="shared" si="1"/>
        <v/>
      </c>
      <c r="B76" s="64"/>
      <c r="C76" s="64"/>
      <c r="D76" s="65"/>
      <c r="E76" s="66"/>
      <c r="F76" s="67"/>
      <c r="G76" s="67"/>
      <c r="H76" s="64"/>
      <c r="I76" s="68"/>
      <c r="J76" s="64"/>
      <c r="K76" s="63" t="str">
        <f>IF(B76="","",VLOOKUP(B76,'CTRL RECOM'!A76:M554,2,0))</f>
        <v/>
      </c>
      <c r="L76" s="63" t="str">
        <f>IF(B76="","",VLOOKUP(B76,'CTRL RECOM'!A76:M554,3,0))</f>
        <v/>
      </c>
      <c r="M76" s="70" t="str">
        <f>IF(B76="","",VLOOKUP(B76,'CTRL RECOM'!A76:M554,7,0))</f>
        <v/>
      </c>
      <c r="N76" s="70" t="str">
        <f>IF(B76="","",VLOOKUP(B76,'CTRL RECOM'!A76:M554,8,0))</f>
        <v/>
      </c>
      <c r="O76" s="63" t="str">
        <f>IF(B76="","",VLOOKUP(B76,'CTRL RECOM'!A76:M554,18,0))</f>
        <v/>
      </c>
      <c r="P76" s="63" t="str">
        <f>IF(B76="","",VLOOKUP(B76,'CTRL RECOM'!A76:M554,19,0))</f>
        <v/>
      </c>
    </row>
    <row r="77" ht="15.75" customHeight="1">
      <c r="A77" s="63" t="str">
        <f t="shared" si="1"/>
        <v/>
      </c>
      <c r="B77" s="64"/>
      <c r="C77" s="64"/>
      <c r="D77" s="65"/>
      <c r="E77" s="66"/>
      <c r="F77" s="67"/>
      <c r="G77" s="67"/>
      <c r="H77" s="64"/>
      <c r="I77" s="68"/>
      <c r="J77" s="64"/>
      <c r="K77" s="63" t="str">
        <f>IF(B77="","",VLOOKUP(B77,'CTRL RECOM'!A77:M554,2,0))</f>
        <v/>
      </c>
      <c r="L77" s="63" t="str">
        <f>IF(B77="","",VLOOKUP(B77,'CTRL RECOM'!A77:M554,3,0))</f>
        <v/>
      </c>
      <c r="M77" s="70" t="str">
        <f>IF(B77="","",VLOOKUP(B77,'CTRL RECOM'!A77:M554,7,0))</f>
        <v/>
      </c>
      <c r="N77" s="70" t="str">
        <f>IF(B77="","",VLOOKUP(B77,'CTRL RECOM'!A77:M554,8,0))</f>
        <v/>
      </c>
      <c r="O77" s="63" t="str">
        <f>IF(B77="","",VLOOKUP(B77,'CTRL RECOM'!A77:M554,18,0))</f>
        <v/>
      </c>
      <c r="P77" s="63" t="str">
        <f>IF(B77="","",VLOOKUP(B77,'CTRL RECOM'!A77:M554,19,0))</f>
        <v/>
      </c>
    </row>
    <row r="78" ht="15.75" customHeight="1">
      <c r="A78" s="63" t="str">
        <f t="shared" si="1"/>
        <v/>
      </c>
      <c r="B78" s="64"/>
      <c r="C78" s="64"/>
      <c r="D78" s="65"/>
      <c r="E78" s="66"/>
      <c r="F78" s="67"/>
      <c r="G78" s="67"/>
      <c r="H78" s="64"/>
      <c r="I78" s="68"/>
      <c r="J78" s="64"/>
      <c r="K78" s="63" t="str">
        <f>IF(B78="","",VLOOKUP(B78,'CTRL RECOM'!A78:M554,2,0))</f>
        <v/>
      </c>
      <c r="L78" s="63" t="str">
        <f>IF(B78="","",VLOOKUP(B78,'CTRL RECOM'!A78:M554,3,0))</f>
        <v/>
      </c>
      <c r="M78" s="70" t="str">
        <f>IF(B78="","",VLOOKUP(B78,'CTRL RECOM'!A78:M554,7,0))</f>
        <v/>
      </c>
      <c r="N78" s="70" t="str">
        <f>IF(B78="","",VLOOKUP(B78,'CTRL RECOM'!A78:M554,8,0))</f>
        <v/>
      </c>
      <c r="O78" s="63" t="str">
        <f>IF(B78="","",VLOOKUP(B78,'CTRL RECOM'!A78:M554,18,0))</f>
        <v/>
      </c>
      <c r="P78" s="63" t="str">
        <f>IF(B78="","",VLOOKUP(B78,'CTRL RECOM'!A78:M554,19,0))</f>
        <v/>
      </c>
    </row>
    <row r="79" ht="15.75" customHeight="1">
      <c r="A79" s="63" t="str">
        <f t="shared" si="1"/>
        <v/>
      </c>
      <c r="B79" s="64"/>
      <c r="C79" s="64"/>
      <c r="D79" s="65"/>
      <c r="E79" s="66"/>
      <c r="F79" s="67"/>
      <c r="G79" s="67"/>
      <c r="H79" s="64"/>
      <c r="I79" s="68"/>
      <c r="J79" s="64"/>
      <c r="K79" s="63" t="str">
        <f>IF(B79="","",VLOOKUP(B79,'CTRL RECOM'!A79:M554,2,0))</f>
        <v/>
      </c>
      <c r="L79" s="63" t="str">
        <f>IF(B79="","",VLOOKUP(B79,'CTRL RECOM'!A79:M554,3,0))</f>
        <v/>
      </c>
      <c r="M79" s="70" t="str">
        <f>IF(B79="","",VLOOKUP(B79,'CTRL RECOM'!A79:M554,7,0))</f>
        <v/>
      </c>
      <c r="N79" s="70" t="str">
        <f>IF(B79="","",VLOOKUP(B79,'CTRL RECOM'!A79:M554,8,0))</f>
        <v/>
      </c>
      <c r="O79" s="63" t="str">
        <f>IF(B79="","",VLOOKUP(B79,'CTRL RECOM'!A79:M554,18,0))</f>
        <v/>
      </c>
      <c r="P79" s="63" t="str">
        <f>IF(B79="","",VLOOKUP(B79,'CTRL RECOM'!A79:M554,19,0))</f>
        <v/>
      </c>
    </row>
    <row r="80" ht="15.75" customHeight="1">
      <c r="A80" s="63" t="str">
        <f t="shared" si="1"/>
        <v/>
      </c>
      <c r="B80" s="64"/>
      <c r="C80" s="64"/>
      <c r="D80" s="65"/>
      <c r="E80" s="66"/>
      <c r="F80" s="67"/>
      <c r="G80" s="67"/>
      <c r="H80" s="64"/>
      <c r="I80" s="68"/>
      <c r="J80" s="64"/>
      <c r="K80" s="63" t="str">
        <f>IF(B80="","",VLOOKUP(B80,'CTRL RECOM'!A80:M554,2,0))</f>
        <v/>
      </c>
      <c r="L80" s="63" t="str">
        <f>IF(B80="","",VLOOKUP(B80,'CTRL RECOM'!A80:M554,3,0))</f>
        <v/>
      </c>
      <c r="M80" s="70" t="str">
        <f>IF(B80="","",VLOOKUP(B80,'CTRL RECOM'!A80:M554,7,0))</f>
        <v/>
      </c>
      <c r="N80" s="70" t="str">
        <f>IF(B80="","",VLOOKUP(B80,'CTRL RECOM'!A80:M554,8,0))</f>
        <v/>
      </c>
      <c r="O80" s="63" t="str">
        <f>IF(B80="","",VLOOKUP(B80,'CTRL RECOM'!A80:M554,18,0))</f>
        <v/>
      </c>
      <c r="P80" s="63" t="str">
        <f>IF(B80="","",VLOOKUP(B80,'CTRL RECOM'!A80:M554,19,0))</f>
        <v/>
      </c>
    </row>
    <row r="81" ht="15.75" customHeight="1">
      <c r="A81" s="63" t="str">
        <f t="shared" si="1"/>
        <v/>
      </c>
      <c r="B81" s="64"/>
      <c r="C81" s="64"/>
      <c r="D81" s="65"/>
      <c r="E81" s="66"/>
      <c r="F81" s="67"/>
      <c r="G81" s="67"/>
      <c r="H81" s="64"/>
      <c r="I81" s="68"/>
      <c r="J81" s="64"/>
      <c r="K81" s="63" t="str">
        <f>IF(B81="","",VLOOKUP(B81,'CTRL RECOM'!A81:M554,2,0))</f>
        <v/>
      </c>
      <c r="L81" s="63" t="str">
        <f>IF(B81="","",VLOOKUP(B81,'CTRL RECOM'!A81:M554,3,0))</f>
        <v/>
      </c>
      <c r="M81" s="70" t="str">
        <f>IF(B81="","",VLOOKUP(B81,'CTRL RECOM'!A81:M554,7,0))</f>
        <v/>
      </c>
      <c r="N81" s="70" t="str">
        <f>IF(B81="","",VLOOKUP(B81,'CTRL RECOM'!A81:M554,8,0))</f>
        <v/>
      </c>
      <c r="O81" s="63" t="str">
        <f>IF(B81="","",VLOOKUP(B81,'CTRL RECOM'!A81:M554,18,0))</f>
        <v/>
      </c>
      <c r="P81" s="63" t="str">
        <f>IF(B81="","",VLOOKUP(B81,'CTRL RECOM'!A81:M554,19,0))</f>
        <v/>
      </c>
    </row>
    <row r="82" ht="15.75" customHeight="1">
      <c r="A82" s="63" t="str">
        <f t="shared" si="1"/>
        <v/>
      </c>
      <c r="B82" s="64"/>
      <c r="C82" s="64"/>
      <c r="D82" s="65"/>
      <c r="E82" s="66"/>
      <c r="F82" s="67"/>
      <c r="G82" s="67"/>
      <c r="H82" s="64"/>
      <c r="I82" s="68"/>
      <c r="J82" s="64"/>
      <c r="K82" s="63" t="str">
        <f>IF(B82="","",VLOOKUP(B82,'CTRL RECOM'!A82:M554,2,0))</f>
        <v/>
      </c>
      <c r="L82" s="63" t="str">
        <f>IF(B82="","",VLOOKUP(B82,'CTRL RECOM'!A82:M554,3,0))</f>
        <v/>
      </c>
      <c r="M82" s="70" t="str">
        <f>IF(B82="","",VLOOKUP(B82,'CTRL RECOM'!A82:M554,7,0))</f>
        <v/>
      </c>
      <c r="N82" s="70" t="str">
        <f>IF(B82="","",VLOOKUP(B82,'CTRL RECOM'!A82:M554,8,0))</f>
        <v/>
      </c>
      <c r="O82" s="63" t="str">
        <f>IF(B82="","",VLOOKUP(B82,'CTRL RECOM'!A82:M554,18,0))</f>
        <v/>
      </c>
      <c r="P82" s="63" t="str">
        <f>IF(B82="","",VLOOKUP(B82,'CTRL RECOM'!A82:M554,19,0))</f>
        <v/>
      </c>
    </row>
    <row r="83" ht="15.75" customHeight="1">
      <c r="A83" s="63" t="str">
        <f t="shared" si="1"/>
        <v/>
      </c>
      <c r="B83" s="64"/>
      <c r="C83" s="64"/>
      <c r="D83" s="65"/>
      <c r="E83" s="66"/>
      <c r="F83" s="67"/>
      <c r="G83" s="67"/>
      <c r="H83" s="64"/>
      <c r="I83" s="68"/>
      <c r="J83" s="64"/>
      <c r="K83" s="63" t="str">
        <f>IF(B83="","",VLOOKUP(B83,'CTRL RECOM'!A83:M554,2,0))</f>
        <v/>
      </c>
      <c r="L83" s="63" t="str">
        <f>IF(B83="","",VLOOKUP(B83,'CTRL RECOM'!A83:M554,3,0))</f>
        <v/>
      </c>
      <c r="M83" s="70" t="str">
        <f>IF(B83="","",VLOOKUP(B83,'CTRL RECOM'!A83:M554,7,0))</f>
        <v/>
      </c>
      <c r="N83" s="70" t="str">
        <f>IF(B83="","",VLOOKUP(B83,'CTRL RECOM'!A83:M554,8,0))</f>
        <v/>
      </c>
      <c r="O83" s="63" t="str">
        <f>IF(B83="","",VLOOKUP(B83,'CTRL RECOM'!A83:M554,18,0))</f>
        <v/>
      </c>
      <c r="P83" s="63" t="str">
        <f>IF(B83="","",VLOOKUP(B83,'CTRL RECOM'!A83:M554,19,0))</f>
        <v/>
      </c>
    </row>
    <row r="84" ht="15.75" customHeight="1">
      <c r="A84" s="63" t="str">
        <f t="shared" si="1"/>
        <v/>
      </c>
      <c r="B84" s="64"/>
      <c r="C84" s="64"/>
      <c r="D84" s="65"/>
      <c r="E84" s="66"/>
      <c r="F84" s="67"/>
      <c r="G84" s="67"/>
      <c r="H84" s="64"/>
      <c r="I84" s="68"/>
      <c r="J84" s="64"/>
      <c r="K84" s="63" t="str">
        <f>IF(B84="","",VLOOKUP(B84,'CTRL RECOM'!A84:M554,2,0))</f>
        <v/>
      </c>
      <c r="L84" s="63" t="str">
        <f>IF(B84="","",VLOOKUP(B84,'CTRL RECOM'!A84:M554,3,0))</f>
        <v/>
      </c>
      <c r="M84" s="70" t="str">
        <f>IF(B84="","",VLOOKUP(B84,'CTRL RECOM'!A84:M554,7,0))</f>
        <v/>
      </c>
      <c r="N84" s="70" t="str">
        <f>IF(B84="","",VLOOKUP(B84,'CTRL RECOM'!A84:M554,8,0))</f>
        <v/>
      </c>
      <c r="O84" s="63" t="str">
        <f>IF(B84="","",VLOOKUP(B84,'CTRL RECOM'!A84:M554,18,0))</f>
        <v/>
      </c>
      <c r="P84" s="63" t="str">
        <f>IF(B84="","",VLOOKUP(B84,'CTRL RECOM'!A84:M554,19,0))</f>
        <v/>
      </c>
    </row>
    <row r="85" ht="15.75" customHeight="1">
      <c r="A85" s="63" t="str">
        <f t="shared" si="1"/>
        <v/>
      </c>
      <c r="B85" s="64"/>
      <c r="C85" s="64"/>
      <c r="D85" s="65"/>
      <c r="E85" s="66"/>
      <c r="F85" s="67"/>
      <c r="G85" s="67"/>
      <c r="H85" s="64"/>
      <c r="I85" s="68"/>
      <c r="J85" s="64"/>
      <c r="K85" s="63" t="str">
        <f>IF(B85="","",VLOOKUP(B85,'CTRL RECOM'!A85:M554,2,0))</f>
        <v/>
      </c>
      <c r="L85" s="63" t="str">
        <f>IF(B85="","",VLOOKUP(B85,'CTRL RECOM'!A85:M554,3,0))</f>
        <v/>
      </c>
      <c r="M85" s="70" t="str">
        <f>IF(B85="","",VLOOKUP(B85,'CTRL RECOM'!A85:M554,7,0))</f>
        <v/>
      </c>
      <c r="N85" s="70" t="str">
        <f>IF(B85="","",VLOOKUP(B85,'CTRL RECOM'!A85:M554,8,0))</f>
        <v/>
      </c>
      <c r="O85" s="63" t="str">
        <f>IF(B85="","",VLOOKUP(B85,'CTRL RECOM'!A85:M554,18,0))</f>
        <v/>
      </c>
      <c r="P85" s="63" t="str">
        <f>IF(B85="","",VLOOKUP(B85,'CTRL RECOM'!A85:M554,19,0))</f>
        <v/>
      </c>
    </row>
    <row r="86" ht="15.75" customHeight="1">
      <c r="A86" s="63" t="str">
        <f t="shared" si="1"/>
        <v/>
      </c>
      <c r="B86" s="64"/>
      <c r="C86" s="64"/>
      <c r="D86" s="65"/>
      <c r="E86" s="66"/>
      <c r="F86" s="67"/>
      <c r="G86" s="67"/>
      <c r="H86" s="64"/>
      <c r="I86" s="68"/>
      <c r="J86" s="64"/>
      <c r="K86" s="63" t="str">
        <f>IF(B86="","",VLOOKUP(B86,'CTRL RECOM'!A86:M554,2,0))</f>
        <v/>
      </c>
      <c r="L86" s="63" t="str">
        <f>IF(B86="","",VLOOKUP(B86,'CTRL RECOM'!A86:M554,3,0))</f>
        <v/>
      </c>
      <c r="M86" s="70" t="str">
        <f>IF(B86="","",VLOOKUP(B86,'CTRL RECOM'!A86:M554,7,0))</f>
        <v/>
      </c>
      <c r="N86" s="70" t="str">
        <f>IF(B86="","",VLOOKUP(B86,'CTRL RECOM'!A86:M554,8,0))</f>
        <v/>
      </c>
      <c r="O86" s="63" t="str">
        <f>IF(B86="","",VLOOKUP(B86,'CTRL RECOM'!A86:M554,18,0))</f>
        <v/>
      </c>
      <c r="P86" s="63" t="str">
        <f>IF(B86="","",VLOOKUP(B86,'CTRL RECOM'!A86:M554,19,0))</f>
        <v/>
      </c>
    </row>
    <row r="87" ht="15.75" customHeight="1">
      <c r="A87" s="63" t="str">
        <f t="shared" si="1"/>
        <v/>
      </c>
      <c r="B87" s="64"/>
      <c r="C87" s="64"/>
      <c r="D87" s="65"/>
      <c r="E87" s="66"/>
      <c r="F87" s="67"/>
      <c r="G87" s="67"/>
      <c r="H87" s="64"/>
      <c r="I87" s="68"/>
      <c r="J87" s="64"/>
      <c r="K87" s="63" t="str">
        <f>IF(B87="","",VLOOKUP(B87,'CTRL RECOM'!A87:M554,2,0))</f>
        <v/>
      </c>
      <c r="L87" s="63" t="str">
        <f>IF(B87="","",VLOOKUP(B87,'CTRL RECOM'!A87:M554,3,0))</f>
        <v/>
      </c>
      <c r="M87" s="70" t="str">
        <f>IF(B87="","",VLOOKUP(B87,'CTRL RECOM'!A87:M554,7,0))</f>
        <v/>
      </c>
      <c r="N87" s="70" t="str">
        <f>IF(B87="","",VLOOKUP(B87,'CTRL RECOM'!A87:M554,8,0))</f>
        <v/>
      </c>
      <c r="O87" s="63" t="str">
        <f>IF(B87="","",VLOOKUP(B87,'CTRL RECOM'!A87:M554,18,0))</f>
        <v/>
      </c>
      <c r="P87" s="63" t="str">
        <f>IF(B87="","",VLOOKUP(B87,'CTRL RECOM'!A87:M554,19,0))</f>
        <v/>
      </c>
    </row>
    <row r="88" ht="15.75" customHeight="1">
      <c r="A88" s="63" t="str">
        <f t="shared" si="1"/>
        <v/>
      </c>
      <c r="B88" s="64"/>
      <c r="C88" s="64"/>
      <c r="D88" s="65"/>
      <c r="E88" s="66"/>
      <c r="F88" s="67"/>
      <c r="G88" s="67"/>
      <c r="H88" s="64"/>
      <c r="I88" s="68"/>
      <c r="J88" s="64"/>
      <c r="K88" s="63" t="str">
        <f>IF(B88="","",VLOOKUP(B88,'CTRL RECOM'!A88:M554,2,0))</f>
        <v/>
      </c>
      <c r="L88" s="63" t="str">
        <f>IF(B88="","",VLOOKUP(B88,'CTRL RECOM'!A88:M554,3,0))</f>
        <v/>
      </c>
      <c r="M88" s="70" t="str">
        <f>IF(B88="","",VLOOKUP(B88,'CTRL RECOM'!A88:M554,7,0))</f>
        <v/>
      </c>
      <c r="N88" s="70" t="str">
        <f>IF(B88="","",VLOOKUP(B88,'CTRL RECOM'!A88:M554,8,0))</f>
        <v/>
      </c>
      <c r="O88" s="63" t="str">
        <f>IF(B88="","",VLOOKUP(B88,'CTRL RECOM'!A88:M554,18,0))</f>
        <v/>
      </c>
      <c r="P88" s="63" t="str">
        <f>IF(B88="","",VLOOKUP(B88,'CTRL RECOM'!A88:M554,19,0))</f>
        <v/>
      </c>
    </row>
    <row r="89" ht="15.75" customHeight="1">
      <c r="A89" s="63" t="str">
        <f t="shared" si="1"/>
        <v/>
      </c>
      <c r="B89" s="64"/>
      <c r="C89" s="64"/>
      <c r="D89" s="65"/>
      <c r="E89" s="66"/>
      <c r="F89" s="67"/>
      <c r="G89" s="67"/>
      <c r="H89" s="64"/>
      <c r="I89" s="68"/>
      <c r="J89" s="64"/>
      <c r="K89" s="63" t="str">
        <f>IF(B89="","",VLOOKUP(B89,'CTRL RECOM'!A89:M554,2,0))</f>
        <v/>
      </c>
      <c r="L89" s="63" t="str">
        <f>IF(B89="","",VLOOKUP(B89,'CTRL RECOM'!A89:M554,3,0))</f>
        <v/>
      </c>
      <c r="M89" s="70" t="str">
        <f>IF(B89="","",VLOOKUP(B89,'CTRL RECOM'!A89:M554,7,0))</f>
        <v/>
      </c>
      <c r="N89" s="70" t="str">
        <f>IF(B89="","",VLOOKUP(B89,'CTRL RECOM'!A89:M554,8,0))</f>
        <v/>
      </c>
      <c r="O89" s="63" t="str">
        <f>IF(B89="","",VLOOKUP(B89,'CTRL RECOM'!A89:M554,18,0))</f>
        <v/>
      </c>
      <c r="P89" s="63" t="str">
        <f>IF(B89="","",VLOOKUP(B89,'CTRL RECOM'!A89:M554,19,0))</f>
        <v/>
      </c>
    </row>
    <row r="90" ht="15.75" customHeight="1">
      <c r="A90" s="63" t="str">
        <f t="shared" si="1"/>
        <v/>
      </c>
      <c r="B90" s="64"/>
      <c r="C90" s="64"/>
      <c r="D90" s="65"/>
      <c r="E90" s="66"/>
      <c r="F90" s="67"/>
      <c r="G90" s="67"/>
      <c r="H90" s="64"/>
      <c r="I90" s="68"/>
      <c r="J90" s="64"/>
      <c r="K90" s="63" t="str">
        <f>IF(B90="","",VLOOKUP(B90,'CTRL RECOM'!A90:M554,2,0))</f>
        <v/>
      </c>
      <c r="L90" s="63" t="str">
        <f>IF(B90="","",VLOOKUP(B90,'CTRL RECOM'!A90:M554,3,0))</f>
        <v/>
      </c>
      <c r="M90" s="70" t="str">
        <f>IF(B90="","",VLOOKUP(B90,'CTRL RECOM'!A90:M554,7,0))</f>
        <v/>
      </c>
      <c r="N90" s="70" t="str">
        <f>IF(B90="","",VLOOKUP(B90,'CTRL RECOM'!A90:M554,8,0))</f>
        <v/>
      </c>
      <c r="O90" s="63" t="str">
        <f>IF(B90="","",VLOOKUP(B90,'CTRL RECOM'!A90:M554,18,0))</f>
        <v/>
      </c>
      <c r="P90" s="63" t="str">
        <f>IF(B90="","",VLOOKUP(B90,'CTRL RECOM'!A90:M554,19,0))</f>
        <v/>
      </c>
    </row>
    <row r="91" ht="15.75" customHeight="1">
      <c r="A91" s="63" t="str">
        <f t="shared" si="1"/>
        <v/>
      </c>
      <c r="B91" s="64"/>
      <c r="C91" s="64"/>
      <c r="D91" s="65"/>
      <c r="E91" s="66"/>
      <c r="F91" s="67"/>
      <c r="G91" s="67"/>
      <c r="H91" s="64"/>
      <c r="I91" s="68"/>
      <c r="J91" s="64"/>
      <c r="K91" s="63" t="str">
        <f>IF(B91="","",VLOOKUP(B91,'CTRL RECOM'!A91:M554,2,0))</f>
        <v/>
      </c>
      <c r="L91" s="63" t="str">
        <f>IF(B91="","",VLOOKUP(B91,'CTRL RECOM'!A91:M554,3,0))</f>
        <v/>
      </c>
      <c r="M91" s="70" t="str">
        <f>IF(B91="","",VLOOKUP(B91,'CTRL RECOM'!A91:M554,7,0))</f>
        <v/>
      </c>
      <c r="N91" s="70" t="str">
        <f>IF(B91="","",VLOOKUP(B91,'CTRL RECOM'!A91:M554,8,0))</f>
        <v/>
      </c>
      <c r="O91" s="63" t="str">
        <f>IF(B91="","",VLOOKUP(B91,'CTRL RECOM'!A91:M554,18,0))</f>
        <v/>
      </c>
      <c r="P91" s="63" t="str">
        <f>IF(B91="","",VLOOKUP(B91,'CTRL RECOM'!A91:M554,19,0))</f>
        <v/>
      </c>
    </row>
    <row r="92" ht="15.75" customHeight="1">
      <c r="A92" s="63" t="str">
        <f t="shared" si="1"/>
        <v/>
      </c>
      <c r="B92" s="64"/>
      <c r="C92" s="64"/>
      <c r="D92" s="65"/>
      <c r="E92" s="66"/>
      <c r="F92" s="67"/>
      <c r="G92" s="67"/>
      <c r="H92" s="64"/>
      <c r="I92" s="68"/>
      <c r="J92" s="64"/>
      <c r="K92" s="63" t="str">
        <f>IF(B92="","",VLOOKUP(B92,'CTRL RECOM'!A92:M554,2,0))</f>
        <v/>
      </c>
      <c r="L92" s="63" t="str">
        <f>IF(B92="","",VLOOKUP(B92,'CTRL RECOM'!A92:M554,3,0))</f>
        <v/>
      </c>
      <c r="M92" s="70" t="str">
        <f>IF(B92="","",VLOOKUP(B92,'CTRL RECOM'!A92:M554,7,0))</f>
        <v/>
      </c>
      <c r="N92" s="70" t="str">
        <f>IF(B92="","",VLOOKUP(B92,'CTRL RECOM'!A92:M554,8,0))</f>
        <v/>
      </c>
      <c r="O92" s="63" t="str">
        <f>IF(B92="","",VLOOKUP(B92,'CTRL RECOM'!A92:M554,18,0))</f>
        <v/>
      </c>
      <c r="P92" s="63" t="str">
        <f>IF(B92="","",VLOOKUP(B92,'CTRL RECOM'!A92:M554,19,0))</f>
        <v/>
      </c>
    </row>
    <row r="93" ht="15.75" customHeight="1">
      <c r="A93" s="63" t="str">
        <f t="shared" si="1"/>
        <v/>
      </c>
      <c r="B93" s="64"/>
      <c r="C93" s="64"/>
      <c r="D93" s="65"/>
      <c r="E93" s="66"/>
      <c r="F93" s="67"/>
      <c r="G93" s="67"/>
      <c r="H93" s="64"/>
      <c r="I93" s="68"/>
      <c r="J93" s="64"/>
      <c r="K93" s="63" t="str">
        <f>IF(B93="","",VLOOKUP(B93,'CTRL RECOM'!A93:M554,2,0))</f>
        <v/>
      </c>
      <c r="L93" s="63" t="str">
        <f>IF(B93="","",VLOOKUP(B93,'CTRL RECOM'!A93:M554,3,0))</f>
        <v/>
      </c>
      <c r="M93" s="70" t="str">
        <f>IF(B93="","",VLOOKUP(B93,'CTRL RECOM'!A93:M554,7,0))</f>
        <v/>
      </c>
      <c r="N93" s="70" t="str">
        <f>IF(B93="","",VLOOKUP(B93,'CTRL RECOM'!A93:M554,8,0))</f>
        <v/>
      </c>
      <c r="O93" s="63" t="str">
        <f>IF(B93="","",VLOOKUP(B93,'CTRL RECOM'!A93:M554,18,0))</f>
        <v/>
      </c>
      <c r="P93" s="63" t="str">
        <f>IF(B93="","",VLOOKUP(B93,'CTRL RECOM'!A93:M554,19,0))</f>
        <v/>
      </c>
    </row>
    <row r="94" ht="15.75" customHeight="1">
      <c r="A94" s="63" t="str">
        <f t="shared" si="1"/>
        <v/>
      </c>
      <c r="B94" s="64"/>
      <c r="C94" s="64"/>
      <c r="D94" s="65"/>
      <c r="E94" s="66"/>
      <c r="F94" s="67"/>
      <c r="G94" s="67"/>
      <c r="H94" s="64"/>
      <c r="I94" s="68"/>
      <c r="J94" s="64"/>
      <c r="K94" s="63" t="str">
        <f>IF(B94="","",VLOOKUP(B94,'CTRL RECOM'!A94:M554,2,0))</f>
        <v/>
      </c>
      <c r="L94" s="63" t="str">
        <f>IF(B94="","",VLOOKUP(B94,'CTRL RECOM'!A94:M554,3,0))</f>
        <v/>
      </c>
      <c r="M94" s="70" t="str">
        <f>IF(B94="","",VLOOKUP(B94,'CTRL RECOM'!A94:M554,7,0))</f>
        <v/>
      </c>
      <c r="N94" s="70" t="str">
        <f>IF(B94="","",VLOOKUP(B94,'CTRL RECOM'!A94:M554,8,0))</f>
        <v/>
      </c>
      <c r="O94" s="63" t="str">
        <f>IF(B94="","",VLOOKUP(B94,'CTRL RECOM'!A94:M554,18,0))</f>
        <v/>
      </c>
      <c r="P94" s="63" t="str">
        <f>IF(B94="","",VLOOKUP(B94,'CTRL RECOM'!A94:M554,19,0))</f>
        <v/>
      </c>
    </row>
    <row r="95" ht="15.75" customHeight="1">
      <c r="A95" s="63" t="str">
        <f t="shared" si="1"/>
        <v/>
      </c>
      <c r="B95" s="64"/>
      <c r="C95" s="64"/>
      <c r="D95" s="65"/>
      <c r="E95" s="66"/>
      <c r="F95" s="67"/>
      <c r="G95" s="67"/>
      <c r="H95" s="64"/>
      <c r="I95" s="68"/>
      <c r="J95" s="64"/>
      <c r="K95" s="63" t="str">
        <f>IF(B95="","",VLOOKUP(B95,'CTRL RECOM'!A95:M554,2,0))</f>
        <v/>
      </c>
      <c r="L95" s="63" t="str">
        <f>IF(B95="","",VLOOKUP(B95,'CTRL RECOM'!A95:M554,3,0))</f>
        <v/>
      </c>
      <c r="M95" s="70" t="str">
        <f>IF(B95="","",VLOOKUP(B95,'CTRL RECOM'!A95:M554,7,0))</f>
        <v/>
      </c>
      <c r="N95" s="70" t="str">
        <f>IF(B95="","",VLOOKUP(B95,'CTRL RECOM'!A95:M554,8,0))</f>
        <v/>
      </c>
      <c r="O95" s="63" t="str">
        <f>IF(B95="","",VLOOKUP(B95,'CTRL RECOM'!A95:M554,18,0))</f>
        <v/>
      </c>
      <c r="P95" s="63" t="str">
        <f>IF(B95="","",VLOOKUP(B95,'CTRL RECOM'!A95:M554,19,0))</f>
        <v/>
      </c>
    </row>
    <row r="96" ht="15.75" customHeight="1">
      <c r="A96" s="63" t="str">
        <f t="shared" si="1"/>
        <v/>
      </c>
      <c r="B96" s="64"/>
      <c r="C96" s="64"/>
      <c r="D96" s="65"/>
      <c r="E96" s="66"/>
      <c r="F96" s="67"/>
      <c r="G96" s="67"/>
      <c r="H96" s="64"/>
      <c r="I96" s="68"/>
      <c r="J96" s="64"/>
      <c r="K96" s="63" t="str">
        <f>IF(B96="","",VLOOKUP(B96,'CTRL RECOM'!A96:M554,2,0))</f>
        <v/>
      </c>
      <c r="L96" s="63" t="str">
        <f>IF(B96="","",VLOOKUP(B96,'CTRL RECOM'!A96:M554,3,0))</f>
        <v/>
      </c>
      <c r="M96" s="70" t="str">
        <f>IF(B96="","",VLOOKUP(B96,'CTRL RECOM'!A96:M554,7,0))</f>
        <v/>
      </c>
      <c r="N96" s="70" t="str">
        <f>IF(B96="","",VLOOKUP(B96,'CTRL RECOM'!A96:M554,8,0))</f>
        <v/>
      </c>
      <c r="O96" s="63" t="str">
        <f>IF(B96="","",VLOOKUP(B96,'CTRL RECOM'!A96:M554,18,0))</f>
        <v/>
      </c>
      <c r="P96" s="63" t="str">
        <f>IF(B96="","",VLOOKUP(B96,'CTRL RECOM'!A96:M554,19,0))</f>
        <v/>
      </c>
    </row>
    <row r="97" ht="15.75" customHeight="1">
      <c r="A97" s="63" t="str">
        <f t="shared" si="1"/>
        <v/>
      </c>
      <c r="B97" s="64"/>
      <c r="C97" s="64"/>
      <c r="D97" s="65"/>
      <c r="E97" s="66"/>
      <c r="F97" s="67"/>
      <c r="G97" s="67"/>
      <c r="H97" s="64"/>
      <c r="I97" s="68"/>
      <c r="J97" s="64"/>
      <c r="K97" s="63" t="str">
        <f>IF(B97="","",VLOOKUP(B97,'CTRL RECOM'!A97:M554,2,0))</f>
        <v/>
      </c>
      <c r="L97" s="63" t="str">
        <f>IF(B97="","",VLOOKUP(B97,'CTRL RECOM'!A97:M554,3,0))</f>
        <v/>
      </c>
      <c r="M97" s="70" t="str">
        <f>IF(B97="","",VLOOKUP(B97,'CTRL RECOM'!A97:M554,7,0))</f>
        <v/>
      </c>
      <c r="N97" s="70" t="str">
        <f>IF(B97="","",VLOOKUP(B97,'CTRL RECOM'!A97:M554,8,0))</f>
        <v/>
      </c>
      <c r="O97" s="63" t="str">
        <f>IF(B97="","",VLOOKUP(B97,'CTRL RECOM'!A97:M554,18,0))</f>
        <v/>
      </c>
      <c r="P97" s="63" t="str">
        <f>IF(B97="","",VLOOKUP(B97,'CTRL RECOM'!A97:M554,19,0))</f>
        <v/>
      </c>
    </row>
    <row r="98" ht="15.75" customHeight="1">
      <c r="A98" s="63" t="str">
        <f t="shared" si="1"/>
        <v/>
      </c>
      <c r="B98" s="64"/>
      <c r="C98" s="64"/>
      <c r="D98" s="65"/>
      <c r="E98" s="66"/>
      <c r="F98" s="67"/>
      <c r="G98" s="67"/>
      <c r="H98" s="64"/>
      <c r="I98" s="68"/>
      <c r="J98" s="64"/>
      <c r="K98" s="63" t="str">
        <f>IF(B98="","",VLOOKUP(B98,'CTRL RECOM'!A98:M554,2,0))</f>
        <v/>
      </c>
      <c r="L98" s="63" t="str">
        <f>IF(B98="","",VLOOKUP(B98,'CTRL RECOM'!A98:M554,3,0))</f>
        <v/>
      </c>
      <c r="M98" s="70" t="str">
        <f>IF(B98="","",VLOOKUP(B98,'CTRL RECOM'!A98:M554,7,0))</f>
        <v/>
      </c>
      <c r="N98" s="70" t="str">
        <f>IF(B98="","",VLOOKUP(B98,'CTRL RECOM'!A98:M554,8,0))</f>
        <v/>
      </c>
      <c r="O98" s="63" t="str">
        <f>IF(B98="","",VLOOKUP(B98,'CTRL RECOM'!A98:M554,18,0))</f>
        <v/>
      </c>
      <c r="P98" s="63" t="str">
        <f>IF(B98="","",VLOOKUP(B98,'CTRL RECOM'!A98:M554,19,0))</f>
        <v/>
      </c>
    </row>
    <row r="99" ht="15.75" customHeight="1">
      <c r="A99" s="63" t="str">
        <f t="shared" si="1"/>
        <v/>
      </c>
      <c r="B99" s="64"/>
      <c r="C99" s="64"/>
      <c r="D99" s="65"/>
      <c r="E99" s="66"/>
      <c r="F99" s="67"/>
      <c r="G99" s="67"/>
      <c r="H99" s="64"/>
      <c r="I99" s="68"/>
      <c r="J99" s="64"/>
      <c r="K99" s="63" t="str">
        <f>IF(B99="","",VLOOKUP(B99,'CTRL RECOM'!A99:M554,2,0))</f>
        <v/>
      </c>
      <c r="L99" s="63" t="str">
        <f>IF(B99="","",VLOOKUP(B99,'CTRL RECOM'!A99:M554,3,0))</f>
        <v/>
      </c>
      <c r="M99" s="70" t="str">
        <f>IF(B99="","",VLOOKUP(B99,'CTRL RECOM'!A99:M554,7,0))</f>
        <v/>
      </c>
      <c r="N99" s="70" t="str">
        <f>IF(B99="","",VLOOKUP(B99,'CTRL RECOM'!A99:M554,8,0))</f>
        <v/>
      </c>
      <c r="O99" s="63" t="str">
        <f>IF(B99="","",VLOOKUP(B99,'CTRL RECOM'!A99:M554,18,0))</f>
        <v/>
      </c>
      <c r="P99" s="63" t="str">
        <f>IF(B99="","",VLOOKUP(B99,'CTRL RECOM'!A99:M554,19,0))</f>
        <v/>
      </c>
    </row>
    <row r="100" ht="15.75" customHeight="1">
      <c r="A100" s="63" t="str">
        <f t="shared" si="1"/>
        <v/>
      </c>
      <c r="B100" s="64"/>
      <c r="C100" s="64"/>
      <c r="D100" s="65"/>
      <c r="E100" s="66"/>
      <c r="F100" s="67"/>
      <c r="G100" s="67"/>
      <c r="H100" s="64"/>
      <c r="I100" s="68"/>
      <c r="J100" s="64"/>
      <c r="K100" s="63" t="str">
        <f>IF(B100="","",VLOOKUP(B100,'CTRL RECOM'!A100:M554,2,0))</f>
        <v/>
      </c>
      <c r="L100" s="63" t="str">
        <f>IF(B100="","",VLOOKUP(B100,'CTRL RECOM'!A100:M554,3,0))</f>
        <v/>
      </c>
      <c r="M100" s="70" t="str">
        <f>IF(B100="","",VLOOKUP(B100,'CTRL RECOM'!A100:M554,7,0))</f>
        <v/>
      </c>
      <c r="N100" s="70" t="str">
        <f>IF(B100="","",VLOOKUP(B100,'CTRL RECOM'!A100:M554,8,0))</f>
        <v/>
      </c>
      <c r="O100" s="63" t="str">
        <f>IF(B100="","",VLOOKUP(B100,'CTRL RECOM'!A100:M554,18,0))</f>
        <v/>
      </c>
      <c r="P100" s="63" t="str">
        <f>IF(B100="","",VLOOKUP(B100,'CTRL RECOM'!A100:M554,19,0))</f>
        <v/>
      </c>
    </row>
    <row r="101" ht="15.75" customHeight="1">
      <c r="A101" s="63" t="str">
        <f t="shared" si="1"/>
        <v/>
      </c>
      <c r="B101" s="64"/>
      <c r="C101" s="64"/>
      <c r="D101" s="65"/>
      <c r="E101" s="66"/>
      <c r="F101" s="67"/>
      <c r="G101" s="67"/>
      <c r="H101" s="64"/>
      <c r="I101" s="68"/>
      <c r="J101" s="64"/>
      <c r="K101" s="63" t="str">
        <f>IF(B101="","",VLOOKUP(B101,'CTRL RECOM'!A101:M554,2,0))</f>
        <v/>
      </c>
      <c r="L101" s="63" t="str">
        <f>IF(B101="","",VLOOKUP(B101,'CTRL RECOM'!A101:M554,3,0))</f>
        <v/>
      </c>
      <c r="M101" s="70" t="str">
        <f>IF(B101="","",VLOOKUP(B101,'CTRL RECOM'!A101:M554,7,0))</f>
        <v/>
      </c>
      <c r="N101" s="70" t="str">
        <f>IF(B101="","",VLOOKUP(B101,'CTRL RECOM'!A101:M554,8,0))</f>
        <v/>
      </c>
      <c r="O101" s="63" t="str">
        <f>IF(B101="","",VLOOKUP(B101,'CTRL RECOM'!A101:M554,18,0))</f>
        <v/>
      </c>
      <c r="P101" s="63" t="str">
        <f>IF(B101="","",VLOOKUP(B101,'CTRL RECOM'!A101:M554,19,0))</f>
        <v/>
      </c>
    </row>
    <row r="102" ht="15.75" customHeight="1">
      <c r="A102" s="63" t="str">
        <f t="shared" si="1"/>
        <v/>
      </c>
      <c r="B102" s="64"/>
      <c r="C102" s="64"/>
      <c r="D102" s="65"/>
      <c r="E102" s="66"/>
      <c r="F102" s="67"/>
      <c r="G102" s="67"/>
      <c r="H102" s="64"/>
      <c r="I102" s="68"/>
      <c r="J102" s="64"/>
      <c r="K102" s="63" t="str">
        <f>IF(B102="","",VLOOKUP(B102,'CTRL RECOM'!A102:M554,2,0))</f>
        <v/>
      </c>
      <c r="L102" s="63" t="str">
        <f>IF(B102="","",VLOOKUP(B102,'CTRL RECOM'!A102:M554,3,0))</f>
        <v/>
      </c>
      <c r="M102" s="70" t="str">
        <f>IF(B102="","",VLOOKUP(B102,'CTRL RECOM'!A102:M554,7,0))</f>
        <v/>
      </c>
      <c r="N102" s="70" t="str">
        <f>IF(B102="","",VLOOKUP(B102,'CTRL RECOM'!A102:M554,8,0))</f>
        <v/>
      </c>
      <c r="O102" s="63" t="str">
        <f>IF(B102="","",VLOOKUP(B102,'CTRL RECOM'!A102:M554,18,0))</f>
        <v/>
      </c>
      <c r="P102" s="63" t="str">
        <f>IF(B102="","",VLOOKUP(B102,'CTRL RECOM'!A102:M554,19,0))</f>
        <v/>
      </c>
    </row>
    <row r="103" ht="15.75" customHeight="1">
      <c r="A103" s="63" t="str">
        <f t="shared" si="1"/>
        <v/>
      </c>
      <c r="B103" s="64"/>
      <c r="C103" s="64"/>
      <c r="D103" s="65"/>
      <c r="E103" s="66"/>
      <c r="F103" s="67"/>
      <c r="G103" s="67"/>
      <c r="H103" s="64"/>
      <c r="I103" s="68"/>
      <c r="J103" s="64"/>
      <c r="K103" s="63" t="str">
        <f>IF(B103="","",VLOOKUP(B103,'CTRL RECOM'!A103:M554,2,0))</f>
        <v/>
      </c>
      <c r="L103" s="63" t="str">
        <f>IF(B103="","",VLOOKUP(B103,'CTRL RECOM'!A103:M554,3,0))</f>
        <v/>
      </c>
      <c r="M103" s="70" t="str">
        <f>IF(B103="","",VLOOKUP(B103,'CTRL RECOM'!A103:M554,7,0))</f>
        <v/>
      </c>
      <c r="N103" s="70" t="str">
        <f>IF(B103="","",VLOOKUP(B103,'CTRL RECOM'!A103:M554,8,0))</f>
        <v/>
      </c>
      <c r="O103" s="63" t="str">
        <f>IF(B103="","",VLOOKUP(B103,'CTRL RECOM'!A103:M554,18,0))</f>
        <v/>
      </c>
      <c r="P103" s="63" t="str">
        <f>IF(B103="","",VLOOKUP(B103,'CTRL RECOM'!A103:M554,19,0))</f>
        <v/>
      </c>
    </row>
    <row r="104" ht="15.75" customHeight="1">
      <c r="A104" s="63" t="str">
        <f t="shared" si="1"/>
        <v/>
      </c>
      <c r="B104" s="64"/>
      <c r="C104" s="64"/>
      <c r="D104" s="65"/>
      <c r="E104" s="66"/>
      <c r="F104" s="67"/>
      <c r="G104" s="67"/>
      <c r="H104" s="64"/>
      <c r="I104" s="68"/>
      <c r="J104" s="64"/>
      <c r="K104" s="63" t="str">
        <f>IF(B104="","",VLOOKUP(B104,'CTRL RECOM'!A104:M554,2,0))</f>
        <v/>
      </c>
      <c r="L104" s="63" t="str">
        <f>IF(B104="","",VLOOKUP(B104,'CTRL RECOM'!A104:M554,3,0))</f>
        <v/>
      </c>
      <c r="M104" s="70" t="str">
        <f>IF(B104="","",VLOOKUP(B104,'CTRL RECOM'!A104:M554,7,0))</f>
        <v/>
      </c>
      <c r="N104" s="70" t="str">
        <f>IF(B104="","",VLOOKUP(B104,'CTRL RECOM'!A104:M554,8,0))</f>
        <v/>
      </c>
      <c r="O104" s="63" t="str">
        <f>IF(B104="","",VLOOKUP(B104,'CTRL RECOM'!A104:M554,18,0))</f>
        <v/>
      </c>
      <c r="P104" s="63" t="str">
        <f>IF(B104="","",VLOOKUP(B104,'CTRL RECOM'!A104:M554,19,0))</f>
        <v/>
      </c>
    </row>
    <row r="105" ht="15.75" customHeight="1">
      <c r="A105" s="63" t="str">
        <f t="shared" si="1"/>
        <v/>
      </c>
      <c r="B105" s="64"/>
      <c r="C105" s="64"/>
      <c r="D105" s="65"/>
      <c r="E105" s="66"/>
      <c r="F105" s="67"/>
      <c r="G105" s="67"/>
      <c r="H105" s="64"/>
      <c r="I105" s="68"/>
      <c r="J105" s="64"/>
      <c r="K105" s="63" t="str">
        <f>IF(B105="","",VLOOKUP(B105,'CTRL RECOM'!A105:M554,2,0))</f>
        <v/>
      </c>
      <c r="L105" s="63" t="str">
        <f>IF(B105="","",VLOOKUP(B105,'CTRL RECOM'!A105:M554,3,0))</f>
        <v/>
      </c>
      <c r="M105" s="70" t="str">
        <f>IF(B105="","",VLOOKUP(B105,'CTRL RECOM'!A105:M554,7,0))</f>
        <v/>
      </c>
      <c r="N105" s="70" t="str">
        <f>IF(B105="","",VLOOKUP(B105,'CTRL RECOM'!A105:M554,8,0))</f>
        <v/>
      </c>
      <c r="O105" s="63" t="str">
        <f>IF(B105="","",VLOOKUP(B105,'CTRL RECOM'!A105:M554,18,0))</f>
        <v/>
      </c>
      <c r="P105" s="63" t="str">
        <f>IF(B105="","",VLOOKUP(B105,'CTRL RECOM'!A105:M554,19,0))</f>
        <v/>
      </c>
    </row>
    <row r="106" ht="15.75" customHeight="1">
      <c r="A106" s="63" t="str">
        <f t="shared" si="1"/>
        <v/>
      </c>
      <c r="B106" s="64"/>
      <c r="C106" s="64"/>
      <c r="D106" s="65"/>
      <c r="E106" s="66"/>
      <c r="F106" s="67"/>
      <c r="G106" s="67"/>
      <c r="H106" s="64"/>
      <c r="I106" s="68"/>
      <c r="J106" s="64"/>
      <c r="K106" s="63" t="str">
        <f>IF(B106="","",VLOOKUP(B106,'CTRL RECOM'!A106:M554,2,0))</f>
        <v/>
      </c>
      <c r="L106" s="63" t="str">
        <f>IF(B106="","",VLOOKUP(B106,'CTRL RECOM'!A106:M554,3,0))</f>
        <v/>
      </c>
      <c r="M106" s="70" t="str">
        <f>IF(B106="","",VLOOKUP(B106,'CTRL RECOM'!A106:M554,7,0))</f>
        <v/>
      </c>
      <c r="N106" s="70" t="str">
        <f>IF(B106="","",VLOOKUP(B106,'CTRL RECOM'!A106:M554,8,0))</f>
        <v/>
      </c>
      <c r="O106" s="63" t="str">
        <f>IF(B106="","",VLOOKUP(B106,'CTRL RECOM'!A106:M554,18,0))</f>
        <v/>
      </c>
      <c r="P106" s="63" t="str">
        <f>IF(B106="","",VLOOKUP(B106,'CTRL RECOM'!A106:M554,19,0))</f>
        <v/>
      </c>
    </row>
    <row r="107" ht="15.75" customHeight="1">
      <c r="A107" s="63" t="str">
        <f t="shared" si="1"/>
        <v/>
      </c>
      <c r="B107" s="64"/>
      <c r="C107" s="64"/>
      <c r="D107" s="65"/>
      <c r="E107" s="66"/>
      <c r="F107" s="67"/>
      <c r="G107" s="67"/>
      <c r="H107" s="64"/>
      <c r="I107" s="68"/>
      <c r="J107" s="64"/>
      <c r="K107" s="63" t="str">
        <f>IF(B107="","",VLOOKUP(B107,'CTRL RECOM'!A107:M554,2,0))</f>
        <v/>
      </c>
      <c r="L107" s="63" t="str">
        <f>IF(B107="","",VLOOKUP(B107,'CTRL RECOM'!A107:M554,3,0))</f>
        <v/>
      </c>
      <c r="M107" s="70" t="str">
        <f>IF(B107="","",VLOOKUP(B107,'CTRL RECOM'!A107:M554,7,0))</f>
        <v/>
      </c>
      <c r="N107" s="70" t="str">
        <f>IF(B107="","",VLOOKUP(B107,'CTRL RECOM'!A107:M554,8,0))</f>
        <v/>
      </c>
      <c r="O107" s="63" t="str">
        <f>IF(B107="","",VLOOKUP(B107,'CTRL RECOM'!A107:M554,18,0))</f>
        <v/>
      </c>
      <c r="P107" s="63" t="str">
        <f>IF(B107="","",VLOOKUP(B107,'CTRL RECOM'!A107:M554,19,0))</f>
        <v/>
      </c>
    </row>
    <row r="108" ht="15.75" customHeight="1">
      <c r="A108" s="63" t="str">
        <f t="shared" si="1"/>
        <v/>
      </c>
      <c r="B108" s="64"/>
      <c r="C108" s="64"/>
      <c r="D108" s="65"/>
      <c r="E108" s="66"/>
      <c r="F108" s="67"/>
      <c r="G108" s="67"/>
      <c r="H108" s="64"/>
      <c r="I108" s="68"/>
      <c r="J108" s="64"/>
      <c r="K108" s="63" t="str">
        <f>IF(B108="","",VLOOKUP(B108,'CTRL RECOM'!A108:M554,2,0))</f>
        <v/>
      </c>
      <c r="L108" s="63" t="str">
        <f>IF(B108="","",VLOOKUP(B108,'CTRL RECOM'!A108:M554,3,0))</f>
        <v/>
      </c>
      <c r="M108" s="70" t="str">
        <f>IF(B108="","",VLOOKUP(B108,'CTRL RECOM'!A108:M554,7,0))</f>
        <v/>
      </c>
      <c r="N108" s="70" t="str">
        <f>IF(B108="","",VLOOKUP(B108,'CTRL RECOM'!A108:M554,8,0))</f>
        <v/>
      </c>
      <c r="O108" s="63" t="str">
        <f>IF(B108="","",VLOOKUP(B108,'CTRL RECOM'!A108:M554,18,0))</f>
        <v/>
      </c>
      <c r="P108" s="63" t="str">
        <f>IF(B108="","",VLOOKUP(B108,'CTRL RECOM'!A108:M554,19,0))</f>
        <v/>
      </c>
    </row>
    <row r="109" ht="15.75" customHeight="1">
      <c r="A109" s="63" t="str">
        <f t="shared" si="1"/>
        <v/>
      </c>
      <c r="B109" s="64"/>
      <c r="C109" s="64"/>
      <c r="D109" s="65"/>
      <c r="E109" s="66"/>
      <c r="F109" s="67"/>
      <c r="G109" s="67"/>
      <c r="H109" s="64"/>
      <c r="I109" s="68"/>
      <c r="J109" s="64"/>
      <c r="K109" s="63" t="str">
        <f>IF(B109="","",VLOOKUP(B109,'CTRL RECOM'!A109:M554,2,0))</f>
        <v/>
      </c>
      <c r="L109" s="63" t="str">
        <f>IF(B109="","",VLOOKUP(B109,'CTRL RECOM'!A109:M554,3,0))</f>
        <v/>
      </c>
      <c r="M109" s="70" t="str">
        <f>IF(B109="","",VLOOKUP(B109,'CTRL RECOM'!A109:M554,7,0))</f>
        <v/>
      </c>
      <c r="N109" s="70" t="str">
        <f>IF(B109="","",VLOOKUP(B109,'CTRL RECOM'!A109:M554,8,0))</f>
        <v/>
      </c>
      <c r="O109" s="63" t="str">
        <f>IF(B109="","",VLOOKUP(B109,'CTRL RECOM'!A109:M554,18,0))</f>
        <v/>
      </c>
      <c r="P109" s="63" t="str">
        <f>IF(B109="","",VLOOKUP(B109,'CTRL RECOM'!A109:M554,19,0))</f>
        <v/>
      </c>
    </row>
    <row r="110" ht="15.75" customHeight="1">
      <c r="A110" s="63" t="str">
        <f t="shared" si="1"/>
        <v/>
      </c>
      <c r="B110" s="64"/>
      <c r="C110" s="64"/>
      <c r="D110" s="65"/>
      <c r="E110" s="66"/>
      <c r="F110" s="67"/>
      <c r="G110" s="67"/>
      <c r="H110" s="64"/>
      <c r="I110" s="68"/>
      <c r="J110" s="64"/>
      <c r="K110" s="63" t="str">
        <f>IF(B110="","",VLOOKUP(B110,'CTRL RECOM'!A110:M554,2,0))</f>
        <v/>
      </c>
      <c r="L110" s="63" t="str">
        <f>IF(B110="","",VLOOKUP(B110,'CTRL RECOM'!A110:M554,3,0))</f>
        <v/>
      </c>
      <c r="M110" s="70" t="str">
        <f>IF(B110="","",VLOOKUP(B110,'CTRL RECOM'!A110:M554,7,0))</f>
        <v/>
      </c>
      <c r="N110" s="70" t="str">
        <f>IF(B110="","",VLOOKUP(B110,'CTRL RECOM'!A110:M554,8,0))</f>
        <v/>
      </c>
      <c r="O110" s="63" t="str">
        <f>IF(B110="","",VLOOKUP(B110,'CTRL RECOM'!A110:M554,18,0))</f>
        <v/>
      </c>
      <c r="P110" s="63" t="str">
        <f>IF(B110="","",VLOOKUP(B110,'CTRL RECOM'!A110:M554,19,0))</f>
        <v/>
      </c>
    </row>
    <row r="111" ht="15.75" customHeight="1">
      <c r="A111" s="63" t="str">
        <f t="shared" si="1"/>
        <v/>
      </c>
      <c r="B111" s="64"/>
      <c r="C111" s="64"/>
      <c r="D111" s="65"/>
      <c r="E111" s="66"/>
      <c r="F111" s="67"/>
      <c r="G111" s="67"/>
      <c r="H111" s="64"/>
      <c r="I111" s="68"/>
      <c r="J111" s="64"/>
      <c r="K111" s="63" t="str">
        <f>IF(B111="","",VLOOKUP(B111,'CTRL RECOM'!A111:M554,2,0))</f>
        <v/>
      </c>
      <c r="L111" s="63" t="str">
        <f>IF(B111="","",VLOOKUP(B111,'CTRL RECOM'!A111:M554,3,0))</f>
        <v/>
      </c>
      <c r="M111" s="70" t="str">
        <f>IF(B111="","",VLOOKUP(B111,'CTRL RECOM'!A111:M554,7,0))</f>
        <v/>
      </c>
      <c r="N111" s="70" t="str">
        <f>IF(B111="","",VLOOKUP(B111,'CTRL RECOM'!A111:M554,8,0))</f>
        <v/>
      </c>
      <c r="O111" s="63" t="str">
        <f>IF(B111="","",VLOOKUP(B111,'CTRL RECOM'!A111:M554,18,0))</f>
        <v/>
      </c>
      <c r="P111" s="63" t="str">
        <f>IF(B111="","",VLOOKUP(B111,'CTRL RECOM'!A111:M554,19,0))</f>
        <v/>
      </c>
    </row>
    <row r="112" ht="15.75" customHeight="1">
      <c r="A112" s="63" t="str">
        <f t="shared" si="1"/>
        <v/>
      </c>
      <c r="B112" s="64"/>
      <c r="C112" s="64"/>
      <c r="D112" s="65"/>
      <c r="E112" s="66"/>
      <c r="F112" s="67"/>
      <c r="G112" s="67"/>
      <c r="H112" s="64"/>
      <c r="I112" s="68"/>
      <c r="J112" s="64"/>
      <c r="K112" s="63" t="str">
        <f>IF(B112="","",VLOOKUP(B112,'CTRL RECOM'!A112:M554,2,0))</f>
        <v/>
      </c>
      <c r="L112" s="63" t="str">
        <f>IF(B112="","",VLOOKUP(B112,'CTRL RECOM'!A112:M554,3,0))</f>
        <v/>
      </c>
      <c r="M112" s="70" t="str">
        <f>IF(B112="","",VLOOKUP(B112,'CTRL RECOM'!A112:M554,7,0))</f>
        <v/>
      </c>
      <c r="N112" s="70" t="str">
        <f>IF(B112="","",VLOOKUP(B112,'CTRL RECOM'!A112:M554,8,0))</f>
        <v/>
      </c>
      <c r="O112" s="63" t="str">
        <f>IF(B112="","",VLOOKUP(B112,'CTRL RECOM'!A112:M554,18,0))</f>
        <v/>
      </c>
      <c r="P112" s="63" t="str">
        <f>IF(B112="","",VLOOKUP(B112,'CTRL RECOM'!A112:M554,19,0))</f>
        <v/>
      </c>
    </row>
    <row r="113" ht="15.75" customHeight="1">
      <c r="A113" s="63" t="str">
        <f t="shared" si="1"/>
        <v/>
      </c>
      <c r="B113" s="64"/>
      <c r="C113" s="64"/>
      <c r="D113" s="65"/>
      <c r="E113" s="66"/>
      <c r="F113" s="67"/>
      <c r="G113" s="67"/>
      <c r="H113" s="64"/>
      <c r="I113" s="68"/>
      <c r="J113" s="64"/>
      <c r="K113" s="63" t="str">
        <f>IF(B113="","",VLOOKUP(B113,'CTRL RECOM'!A113:M554,2,0))</f>
        <v/>
      </c>
      <c r="L113" s="63" t="str">
        <f>IF(B113="","",VLOOKUP(B113,'CTRL RECOM'!A113:M554,3,0))</f>
        <v/>
      </c>
      <c r="M113" s="70" t="str">
        <f>IF(B113="","",VLOOKUP(B113,'CTRL RECOM'!A113:M554,7,0))</f>
        <v/>
      </c>
      <c r="N113" s="70" t="str">
        <f>IF(B113="","",VLOOKUP(B113,'CTRL RECOM'!A113:M554,8,0))</f>
        <v/>
      </c>
      <c r="O113" s="63" t="str">
        <f>IF(B113="","",VLOOKUP(B113,'CTRL RECOM'!A113:M554,18,0))</f>
        <v/>
      </c>
      <c r="P113" s="63" t="str">
        <f>IF(B113="","",VLOOKUP(B113,'CTRL RECOM'!A113:M554,19,0))</f>
        <v/>
      </c>
    </row>
    <row r="114" ht="15.75" customHeight="1">
      <c r="A114" s="63" t="str">
        <f t="shared" si="1"/>
        <v/>
      </c>
      <c r="B114" s="64"/>
      <c r="C114" s="64"/>
      <c r="D114" s="65"/>
      <c r="E114" s="66"/>
      <c r="F114" s="67"/>
      <c r="G114" s="67"/>
      <c r="H114" s="64"/>
      <c r="I114" s="68"/>
      <c r="J114" s="64"/>
      <c r="K114" s="63" t="str">
        <f>IF(B114="","",VLOOKUP(B114,'CTRL RECOM'!A114:M554,2,0))</f>
        <v/>
      </c>
      <c r="L114" s="63" t="str">
        <f>IF(B114="","",VLOOKUP(B114,'CTRL RECOM'!A114:M554,3,0))</f>
        <v/>
      </c>
      <c r="M114" s="70" t="str">
        <f>IF(B114="","",VLOOKUP(B114,'CTRL RECOM'!A114:M554,7,0))</f>
        <v/>
      </c>
      <c r="N114" s="70" t="str">
        <f>IF(B114="","",VLOOKUP(B114,'CTRL RECOM'!A114:M554,8,0))</f>
        <v/>
      </c>
      <c r="O114" s="63" t="str">
        <f>IF(B114="","",VLOOKUP(B114,'CTRL RECOM'!A114:M554,18,0))</f>
        <v/>
      </c>
      <c r="P114" s="63" t="str">
        <f>IF(B114="","",VLOOKUP(B114,'CTRL RECOM'!A114:M554,19,0))</f>
        <v/>
      </c>
    </row>
    <row r="115" ht="15.75" customHeight="1">
      <c r="A115" s="63" t="str">
        <f t="shared" si="1"/>
        <v/>
      </c>
      <c r="B115" s="64"/>
      <c r="C115" s="64"/>
      <c r="D115" s="65"/>
      <c r="E115" s="66"/>
      <c r="F115" s="67"/>
      <c r="G115" s="67"/>
      <c r="H115" s="64"/>
      <c r="I115" s="68"/>
      <c r="J115" s="64"/>
      <c r="K115" s="63" t="str">
        <f>IF(B115="","",VLOOKUP(B115,'CTRL RECOM'!A115:M554,2,0))</f>
        <v/>
      </c>
      <c r="L115" s="63" t="str">
        <f>IF(B115="","",VLOOKUP(B115,'CTRL RECOM'!A115:M554,3,0))</f>
        <v/>
      </c>
      <c r="M115" s="70" t="str">
        <f>IF(B115="","",VLOOKUP(B115,'CTRL RECOM'!A115:M554,7,0))</f>
        <v/>
      </c>
      <c r="N115" s="70" t="str">
        <f>IF(B115="","",VLOOKUP(B115,'CTRL RECOM'!A115:M554,8,0))</f>
        <v/>
      </c>
      <c r="O115" s="63" t="str">
        <f>IF(B115="","",VLOOKUP(B115,'CTRL RECOM'!A115:M554,18,0))</f>
        <v/>
      </c>
      <c r="P115" s="63" t="str">
        <f>IF(B115="","",VLOOKUP(B115,'CTRL RECOM'!A115:M554,19,0))</f>
        <v/>
      </c>
    </row>
    <row r="116" ht="15.75" customHeight="1">
      <c r="A116" s="63" t="str">
        <f t="shared" si="1"/>
        <v/>
      </c>
      <c r="B116" s="64"/>
      <c r="C116" s="64"/>
      <c r="D116" s="65"/>
      <c r="E116" s="66"/>
      <c r="F116" s="67"/>
      <c r="G116" s="67"/>
      <c r="H116" s="64"/>
      <c r="I116" s="68"/>
      <c r="J116" s="64"/>
      <c r="K116" s="63" t="str">
        <f>IF(B116="","",VLOOKUP(B116,'CTRL RECOM'!A116:M554,2,0))</f>
        <v/>
      </c>
      <c r="L116" s="63" t="str">
        <f>IF(B116="","",VLOOKUP(B116,'CTRL RECOM'!A116:M554,3,0))</f>
        <v/>
      </c>
      <c r="M116" s="70" t="str">
        <f>IF(B116="","",VLOOKUP(B116,'CTRL RECOM'!A116:M554,7,0))</f>
        <v/>
      </c>
      <c r="N116" s="70" t="str">
        <f>IF(B116="","",VLOOKUP(B116,'CTRL RECOM'!A116:M554,8,0))</f>
        <v/>
      </c>
      <c r="O116" s="63" t="str">
        <f>IF(B116="","",VLOOKUP(B116,'CTRL RECOM'!A116:M554,18,0))</f>
        <v/>
      </c>
      <c r="P116" s="63" t="str">
        <f>IF(B116="","",VLOOKUP(B116,'CTRL RECOM'!A116:M554,19,0))</f>
        <v/>
      </c>
    </row>
    <row r="117" ht="15.75" customHeight="1">
      <c r="A117" s="63" t="str">
        <f t="shared" si="1"/>
        <v/>
      </c>
      <c r="B117" s="64"/>
      <c r="C117" s="64"/>
      <c r="D117" s="65"/>
      <c r="E117" s="66"/>
      <c r="F117" s="67"/>
      <c r="G117" s="67"/>
      <c r="H117" s="64"/>
      <c r="I117" s="68"/>
      <c r="J117" s="64"/>
      <c r="K117" s="63" t="str">
        <f>IF(B117="","",VLOOKUP(B117,'CTRL RECOM'!A117:M554,2,0))</f>
        <v/>
      </c>
      <c r="L117" s="63" t="str">
        <f>IF(B117="","",VLOOKUP(B117,'CTRL RECOM'!A117:M554,3,0))</f>
        <v/>
      </c>
      <c r="M117" s="70" t="str">
        <f>IF(B117="","",VLOOKUP(B117,'CTRL RECOM'!A117:M554,7,0))</f>
        <v/>
      </c>
      <c r="N117" s="70" t="str">
        <f>IF(B117="","",VLOOKUP(B117,'CTRL RECOM'!A117:M554,8,0))</f>
        <v/>
      </c>
      <c r="O117" s="63" t="str">
        <f>IF(B117="","",VLOOKUP(B117,'CTRL RECOM'!A117:M554,18,0))</f>
        <v/>
      </c>
      <c r="P117" s="63" t="str">
        <f>IF(B117="","",VLOOKUP(B117,'CTRL RECOM'!A117:M554,19,0))</f>
        <v/>
      </c>
    </row>
    <row r="118" ht="15.75" customHeight="1">
      <c r="A118" s="63" t="str">
        <f t="shared" si="1"/>
        <v/>
      </c>
      <c r="B118" s="64"/>
      <c r="C118" s="64"/>
      <c r="D118" s="65"/>
      <c r="E118" s="66"/>
      <c r="F118" s="67"/>
      <c r="G118" s="67"/>
      <c r="H118" s="64"/>
      <c r="I118" s="68"/>
      <c r="J118" s="64"/>
      <c r="K118" s="63" t="str">
        <f>IF(B118="","",VLOOKUP(B118,'CTRL RECOM'!A118:M554,2,0))</f>
        <v/>
      </c>
      <c r="L118" s="63" t="str">
        <f>IF(B118="","",VLOOKUP(B118,'CTRL RECOM'!A118:M554,3,0))</f>
        <v/>
      </c>
      <c r="M118" s="70" t="str">
        <f>IF(B118="","",VLOOKUP(B118,'CTRL RECOM'!A118:M554,7,0))</f>
        <v/>
      </c>
      <c r="N118" s="70" t="str">
        <f>IF(B118="","",VLOOKUP(B118,'CTRL RECOM'!A118:M554,8,0))</f>
        <v/>
      </c>
      <c r="O118" s="63" t="str">
        <f>IF(B118="","",VLOOKUP(B118,'CTRL RECOM'!A118:M554,18,0))</f>
        <v/>
      </c>
      <c r="P118" s="63" t="str">
        <f>IF(B118="","",VLOOKUP(B118,'CTRL RECOM'!A118:M554,19,0))</f>
        <v/>
      </c>
    </row>
    <row r="119" ht="15.75" customHeight="1">
      <c r="A119" s="63" t="str">
        <f t="shared" si="1"/>
        <v/>
      </c>
      <c r="B119" s="64"/>
      <c r="C119" s="64"/>
      <c r="D119" s="65"/>
      <c r="E119" s="66"/>
      <c r="F119" s="67"/>
      <c r="G119" s="67"/>
      <c r="H119" s="64"/>
      <c r="I119" s="68"/>
      <c r="J119" s="64"/>
      <c r="K119" s="63" t="str">
        <f>IF(B119="","",VLOOKUP(B119,'CTRL RECOM'!A119:M554,2,0))</f>
        <v/>
      </c>
      <c r="L119" s="63" t="str">
        <f>IF(B119="","",VLOOKUP(B119,'CTRL RECOM'!A119:M554,3,0))</f>
        <v/>
      </c>
      <c r="M119" s="70" t="str">
        <f>IF(B119="","",VLOOKUP(B119,'CTRL RECOM'!A119:M554,7,0))</f>
        <v/>
      </c>
      <c r="N119" s="70" t="str">
        <f>IF(B119="","",VLOOKUP(B119,'CTRL RECOM'!A119:M554,8,0))</f>
        <v/>
      </c>
      <c r="O119" s="63" t="str">
        <f>IF(B119="","",VLOOKUP(B119,'CTRL RECOM'!A119:M554,18,0))</f>
        <v/>
      </c>
      <c r="P119" s="63" t="str">
        <f>IF(B119="","",VLOOKUP(B119,'CTRL RECOM'!A119:M554,19,0))</f>
        <v/>
      </c>
    </row>
    <row r="120" ht="15.75" customHeight="1">
      <c r="A120" s="63" t="str">
        <f t="shared" si="1"/>
        <v/>
      </c>
      <c r="B120" s="64"/>
      <c r="C120" s="64"/>
      <c r="D120" s="65"/>
      <c r="E120" s="66"/>
      <c r="F120" s="67"/>
      <c r="G120" s="67"/>
      <c r="H120" s="64"/>
      <c r="I120" s="68"/>
      <c r="J120" s="64"/>
      <c r="K120" s="63" t="str">
        <f>IF(B120="","",VLOOKUP(B120,'CTRL RECOM'!A120:M554,2,0))</f>
        <v/>
      </c>
      <c r="L120" s="63" t="str">
        <f>IF(B120="","",VLOOKUP(B120,'CTRL RECOM'!A120:M554,3,0))</f>
        <v/>
      </c>
      <c r="M120" s="70" t="str">
        <f>IF(B120="","",VLOOKUP(B120,'CTRL RECOM'!A120:M554,7,0))</f>
        <v/>
      </c>
      <c r="N120" s="70" t="str">
        <f>IF(B120="","",VLOOKUP(B120,'CTRL RECOM'!A120:M554,8,0))</f>
        <v/>
      </c>
      <c r="O120" s="63" t="str">
        <f>IF(B120="","",VLOOKUP(B120,'CTRL RECOM'!A120:M554,18,0))</f>
        <v/>
      </c>
      <c r="P120" s="63" t="str">
        <f>IF(B120="","",VLOOKUP(B120,'CTRL RECOM'!A120:M554,19,0))</f>
        <v/>
      </c>
    </row>
    <row r="121" ht="15.75" customHeight="1">
      <c r="A121" s="63" t="str">
        <f t="shared" si="1"/>
        <v/>
      </c>
      <c r="B121" s="64"/>
      <c r="C121" s="64"/>
      <c r="D121" s="65"/>
      <c r="E121" s="66"/>
      <c r="F121" s="67"/>
      <c r="G121" s="67"/>
      <c r="H121" s="64"/>
      <c r="I121" s="68"/>
      <c r="J121" s="64"/>
      <c r="K121" s="63" t="str">
        <f>IF(B121="","",VLOOKUP(B121,'CTRL RECOM'!A121:M554,2,0))</f>
        <v/>
      </c>
      <c r="L121" s="63" t="str">
        <f>IF(B121="","",VLOOKUP(B121,'CTRL RECOM'!A121:M554,3,0))</f>
        <v/>
      </c>
      <c r="M121" s="70" t="str">
        <f>IF(B121="","",VLOOKUP(B121,'CTRL RECOM'!A121:M554,7,0))</f>
        <v/>
      </c>
      <c r="N121" s="70" t="str">
        <f>IF(B121="","",VLOOKUP(B121,'CTRL RECOM'!A121:M554,8,0))</f>
        <v/>
      </c>
      <c r="O121" s="63" t="str">
        <f>IF(B121="","",VLOOKUP(B121,'CTRL RECOM'!A121:M554,18,0))</f>
        <v/>
      </c>
      <c r="P121" s="63" t="str">
        <f>IF(B121="","",VLOOKUP(B121,'CTRL RECOM'!A121:M554,19,0))</f>
        <v/>
      </c>
    </row>
    <row r="122" ht="15.75" customHeight="1">
      <c r="A122" s="63" t="str">
        <f t="shared" si="1"/>
        <v/>
      </c>
      <c r="B122" s="64"/>
      <c r="C122" s="64"/>
      <c r="D122" s="65"/>
      <c r="E122" s="66"/>
      <c r="F122" s="67"/>
      <c r="G122" s="67"/>
      <c r="H122" s="64"/>
      <c r="I122" s="68"/>
      <c r="J122" s="64"/>
      <c r="K122" s="63" t="str">
        <f>IF(B122="","",VLOOKUP(B122,'CTRL RECOM'!A122:M554,2,0))</f>
        <v/>
      </c>
      <c r="L122" s="63" t="str">
        <f>IF(B122="","",VLOOKUP(B122,'CTRL RECOM'!A122:M554,3,0))</f>
        <v/>
      </c>
      <c r="M122" s="70" t="str">
        <f>IF(B122="","",VLOOKUP(B122,'CTRL RECOM'!A122:M554,7,0))</f>
        <v/>
      </c>
      <c r="N122" s="70" t="str">
        <f>IF(B122="","",VLOOKUP(B122,'CTRL RECOM'!A122:M554,8,0))</f>
        <v/>
      </c>
      <c r="O122" s="63" t="str">
        <f>IF(B122="","",VLOOKUP(B122,'CTRL RECOM'!A122:M554,18,0))</f>
        <v/>
      </c>
      <c r="P122" s="63" t="str">
        <f>IF(B122="","",VLOOKUP(B122,'CTRL RECOM'!A122:M554,19,0))</f>
        <v/>
      </c>
    </row>
    <row r="123" ht="15.75" customHeight="1">
      <c r="A123" s="63" t="str">
        <f t="shared" si="1"/>
        <v/>
      </c>
      <c r="B123" s="64"/>
      <c r="C123" s="64"/>
      <c r="D123" s="65"/>
      <c r="E123" s="66"/>
      <c r="F123" s="67"/>
      <c r="G123" s="67"/>
      <c r="H123" s="64"/>
      <c r="I123" s="68"/>
      <c r="J123" s="64"/>
      <c r="K123" s="63" t="str">
        <f>IF(B123="","",VLOOKUP(B123,'CTRL RECOM'!A123:M554,2,0))</f>
        <v/>
      </c>
      <c r="L123" s="63" t="str">
        <f>IF(B123="","",VLOOKUP(B123,'CTRL RECOM'!A123:M554,3,0))</f>
        <v/>
      </c>
      <c r="M123" s="70" t="str">
        <f>IF(B123="","",VLOOKUP(B123,'CTRL RECOM'!A123:M554,7,0))</f>
        <v/>
      </c>
      <c r="N123" s="70" t="str">
        <f>IF(B123="","",VLOOKUP(B123,'CTRL RECOM'!A123:M554,8,0))</f>
        <v/>
      </c>
      <c r="O123" s="63" t="str">
        <f>IF(B123="","",VLOOKUP(B123,'CTRL RECOM'!A123:M554,18,0))</f>
        <v/>
      </c>
      <c r="P123" s="63" t="str">
        <f>IF(B123="","",VLOOKUP(B123,'CTRL RECOM'!A123:M554,19,0))</f>
        <v/>
      </c>
    </row>
    <row r="124" ht="15.75" customHeight="1">
      <c r="A124" s="63" t="str">
        <f t="shared" si="1"/>
        <v/>
      </c>
      <c r="B124" s="64"/>
      <c r="C124" s="64"/>
      <c r="D124" s="65"/>
      <c r="E124" s="66"/>
      <c r="F124" s="67"/>
      <c r="G124" s="67"/>
      <c r="H124" s="64"/>
      <c r="I124" s="68"/>
      <c r="J124" s="64"/>
      <c r="K124" s="63" t="str">
        <f>IF(B124="","",VLOOKUP(B124,'CTRL RECOM'!A124:M554,2,0))</f>
        <v/>
      </c>
      <c r="L124" s="63" t="str">
        <f>IF(B124="","",VLOOKUP(B124,'CTRL RECOM'!A124:M554,3,0))</f>
        <v/>
      </c>
      <c r="M124" s="70" t="str">
        <f>IF(B124="","",VLOOKUP(B124,'CTRL RECOM'!A124:M554,7,0))</f>
        <v/>
      </c>
      <c r="N124" s="70" t="str">
        <f>IF(B124="","",VLOOKUP(B124,'CTRL RECOM'!A124:M554,8,0))</f>
        <v/>
      </c>
      <c r="O124" s="63" t="str">
        <f>IF(B124="","",VLOOKUP(B124,'CTRL RECOM'!A124:M554,18,0))</f>
        <v/>
      </c>
      <c r="P124" s="63" t="str">
        <f>IF(B124="","",VLOOKUP(B124,'CTRL RECOM'!A124:M554,19,0))</f>
        <v/>
      </c>
    </row>
    <row r="125" ht="15.75" customHeight="1">
      <c r="A125" s="63" t="str">
        <f t="shared" si="1"/>
        <v/>
      </c>
      <c r="B125" s="64"/>
      <c r="C125" s="64"/>
      <c r="D125" s="65"/>
      <c r="E125" s="66"/>
      <c r="F125" s="67"/>
      <c r="G125" s="67"/>
      <c r="H125" s="64"/>
      <c r="I125" s="68"/>
      <c r="J125" s="64"/>
      <c r="K125" s="63" t="str">
        <f>IF(B125="","",VLOOKUP(B125,'CTRL RECOM'!A125:M554,2,0))</f>
        <v/>
      </c>
      <c r="L125" s="63" t="str">
        <f>IF(B125="","",VLOOKUP(B125,'CTRL RECOM'!A125:M554,3,0))</f>
        <v/>
      </c>
      <c r="M125" s="70" t="str">
        <f>IF(B125="","",VLOOKUP(B125,'CTRL RECOM'!A125:M554,7,0))</f>
        <v/>
      </c>
      <c r="N125" s="70" t="str">
        <f>IF(B125="","",VLOOKUP(B125,'CTRL RECOM'!A125:M554,8,0))</f>
        <v/>
      </c>
      <c r="O125" s="63" t="str">
        <f>IF(B125="","",VLOOKUP(B125,'CTRL RECOM'!A125:M554,18,0))</f>
        <v/>
      </c>
      <c r="P125" s="63" t="str">
        <f>IF(B125="","",VLOOKUP(B125,'CTRL RECOM'!A125:M554,19,0))</f>
        <v/>
      </c>
    </row>
    <row r="126" ht="15.75" customHeight="1">
      <c r="A126" s="63" t="str">
        <f t="shared" si="1"/>
        <v/>
      </c>
      <c r="B126" s="64"/>
      <c r="C126" s="64"/>
      <c r="D126" s="65"/>
      <c r="E126" s="66"/>
      <c r="F126" s="67"/>
      <c r="G126" s="67"/>
      <c r="H126" s="64"/>
      <c r="I126" s="68"/>
      <c r="J126" s="64"/>
      <c r="K126" s="63" t="str">
        <f>IF(B126="","",VLOOKUP(B126,'CTRL RECOM'!A126:M554,2,0))</f>
        <v/>
      </c>
      <c r="L126" s="63" t="str">
        <f>IF(B126="","",VLOOKUP(B126,'CTRL RECOM'!A126:M554,3,0))</f>
        <v/>
      </c>
      <c r="M126" s="70" t="str">
        <f>IF(B126="","",VLOOKUP(B126,'CTRL RECOM'!A126:M554,7,0))</f>
        <v/>
      </c>
      <c r="N126" s="70" t="str">
        <f>IF(B126="","",VLOOKUP(B126,'CTRL RECOM'!A126:M554,8,0))</f>
        <v/>
      </c>
      <c r="O126" s="63" t="str">
        <f>IF(B126="","",VLOOKUP(B126,'CTRL RECOM'!A126:M554,18,0))</f>
        <v/>
      </c>
      <c r="P126" s="63" t="str">
        <f>IF(B126="","",VLOOKUP(B126,'CTRL RECOM'!A126:M554,19,0))</f>
        <v/>
      </c>
    </row>
    <row r="127" ht="15.75" customHeight="1">
      <c r="A127" s="63" t="str">
        <f t="shared" si="1"/>
        <v/>
      </c>
      <c r="B127" s="64"/>
      <c r="C127" s="64"/>
      <c r="D127" s="65"/>
      <c r="E127" s="66"/>
      <c r="F127" s="67"/>
      <c r="G127" s="67"/>
      <c r="H127" s="64"/>
      <c r="I127" s="68"/>
      <c r="J127" s="64"/>
      <c r="K127" s="63" t="str">
        <f>IF(B127="","",VLOOKUP(B127,'CTRL RECOM'!A127:M554,2,0))</f>
        <v/>
      </c>
      <c r="L127" s="63" t="str">
        <f>IF(B127="","",VLOOKUP(B127,'CTRL RECOM'!A127:M554,3,0))</f>
        <v/>
      </c>
      <c r="M127" s="70" t="str">
        <f>IF(B127="","",VLOOKUP(B127,'CTRL RECOM'!A127:M554,7,0))</f>
        <v/>
      </c>
      <c r="N127" s="70" t="str">
        <f>IF(B127="","",VLOOKUP(B127,'CTRL RECOM'!A127:M554,8,0))</f>
        <v/>
      </c>
      <c r="O127" s="63" t="str">
        <f>IF(B127="","",VLOOKUP(B127,'CTRL RECOM'!A127:M554,18,0))</f>
        <v/>
      </c>
      <c r="P127" s="63" t="str">
        <f>IF(B127="","",VLOOKUP(B127,'CTRL RECOM'!A127:M554,19,0))</f>
        <v/>
      </c>
    </row>
    <row r="128" ht="15.75" customHeight="1">
      <c r="A128" s="63" t="str">
        <f t="shared" si="1"/>
        <v/>
      </c>
      <c r="B128" s="64"/>
      <c r="C128" s="64"/>
      <c r="D128" s="65"/>
      <c r="E128" s="66"/>
      <c r="F128" s="67"/>
      <c r="G128" s="67"/>
      <c r="H128" s="64"/>
      <c r="I128" s="68"/>
      <c r="J128" s="64"/>
      <c r="K128" s="63" t="str">
        <f>IF(B128="","",VLOOKUP(B128,'CTRL RECOM'!A128:M554,2,0))</f>
        <v/>
      </c>
      <c r="L128" s="63" t="str">
        <f>IF(B128="","",VLOOKUP(B128,'CTRL RECOM'!A128:M554,3,0))</f>
        <v/>
      </c>
      <c r="M128" s="70" t="str">
        <f>IF(B128="","",VLOOKUP(B128,'CTRL RECOM'!A128:M554,7,0))</f>
        <v/>
      </c>
      <c r="N128" s="70" t="str">
        <f>IF(B128="","",VLOOKUP(B128,'CTRL RECOM'!A128:M554,8,0))</f>
        <v/>
      </c>
      <c r="O128" s="63" t="str">
        <f>IF(B128="","",VLOOKUP(B128,'CTRL RECOM'!A128:M554,18,0))</f>
        <v/>
      </c>
      <c r="P128" s="63" t="str">
        <f>IF(B128="","",VLOOKUP(B128,'CTRL RECOM'!A128:M554,19,0))</f>
        <v/>
      </c>
    </row>
    <row r="129" ht="15.75" customHeight="1">
      <c r="A129" s="63" t="str">
        <f t="shared" si="1"/>
        <v/>
      </c>
      <c r="B129" s="64"/>
      <c r="C129" s="64"/>
      <c r="D129" s="65"/>
      <c r="E129" s="66"/>
      <c r="F129" s="67"/>
      <c r="G129" s="67"/>
      <c r="H129" s="64"/>
      <c r="I129" s="68"/>
      <c r="J129" s="64"/>
      <c r="K129" s="63" t="str">
        <f>IF(B129="","",VLOOKUP(B129,'CTRL RECOM'!A129:M554,2,0))</f>
        <v/>
      </c>
      <c r="L129" s="63" t="str">
        <f>IF(B129="","",VLOOKUP(B129,'CTRL RECOM'!A129:M554,3,0))</f>
        <v/>
      </c>
      <c r="M129" s="70" t="str">
        <f>IF(B129="","",VLOOKUP(B129,'CTRL RECOM'!A129:M554,7,0))</f>
        <v/>
      </c>
      <c r="N129" s="70" t="str">
        <f>IF(B129="","",VLOOKUP(B129,'CTRL RECOM'!A129:M554,8,0))</f>
        <v/>
      </c>
      <c r="O129" s="63" t="str">
        <f>IF(B129="","",VLOOKUP(B129,'CTRL RECOM'!A129:M554,18,0))</f>
        <v/>
      </c>
      <c r="P129" s="63" t="str">
        <f>IF(B129="","",VLOOKUP(B129,'CTRL RECOM'!A129:M554,19,0))</f>
        <v/>
      </c>
    </row>
    <row r="130" ht="15.75" customHeight="1">
      <c r="A130" s="63" t="str">
        <f t="shared" si="1"/>
        <v/>
      </c>
      <c r="B130" s="64"/>
      <c r="C130" s="64"/>
      <c r="D130" s="65"/>
      <c r="E130" s="66"/>
      <c r="F130" s="67"/>
      <c r="G130" s="67"/>
      <c r="H130" s="64"/>
      <c r="I130" s="68"/>
      <c r="J130" s="64"/>
      <c r="K130" s="63" t="str">
        <f>IF(B130="","",VLOOKUP(B130,'CTRL RECOM'!A130:M554,2,0))</f>
        <v/>
      </c>
      <c r="L130" s="63" t="str">
        <f>IF(B130="","",VLOOKUP(B130,'CTRL RECOM'!A130:M554,3,0))</f>
        <v/>
      </c>
      <c r="M130" s="70" t="str">
        <f>IF(B130="","",VLOOKUP(B130,'CTRL RECOM'!A130:M554,7,0))</f>
        <v/>
      </c>
      <c r="N130" s="70" t="str">
        <f>IF(B130="","",VLOOKUP(B130,'CTRL RECOM'!A130:M554,8,0))</f>
        <v/>
      </c>
      <c r="O130" s="63" t="str">
        <f>IF(B130="","",VLOOKUP(B130,'CTRL RECOM'!A130:M554,18,0))</f>
        <v/>
      </c>
      <c r="P130" s="63" t="str">
        <f>IF(B130="","",VLOOKUP(B130,'CTRL RECOM'!A130:M554,19,0))</f>
        <v/>
      </c>
    </row>
    <row r="131" ht="15.75" customHeight="1">
      <c r="A131" s="63" t="str">
        <f t="shared" si="1"/>
        <v/>
      </c>
      <c r="B131" s="64"/>
      <c r="C131" s="64"/>
      <c r="D131" s="65"/>
      <c r="E131" s="66"/>
      <c r="F131" s="67"/>
      <c r="G131" s="67"/>
      <c r="H131" s="64"/>
      <c r="I131" s="68"/>
      <c r="J131" s="64"/>
      <c r="K131" s="63" t="str">
        <f>IF(B131="","",VLOOKUP(B131,'CTRL RECOM'!A131:M554,2,0))</f>
        <v/>
      </c>
      <c r="L131" s="63" t="str">
        <f>IF(B131="","",VLOOKUP(B131,'CTRL RECOM'!A131:M554,3,0))</f>
        <v/>
      </c>
      <c r="M131" s="70" t="str">
        <f>IF(B131="","",VLOOKUP(B131,'CTRL RECOM'!A131:M554,7,0))</f>
        <v/>
      </c>
      <c r="N131" s="70" t="str">
        <f>IF(B131="","",VLOOKUP(B131,'CTRL RECOM'!A131:M554,8,0))</f>
        <v/>
      </c>
      <c r="O131" s="63" t="str">
        <f>IF(B131="","",VLOOKUP(B131,'CTRL RECOM'!A131:M554,18,0))</f>
        <v/>
      </c>
      <c r="P131" s="63" t="str">
        <f>IF(B131="","",VLOOKUP(B131,'CTRL RECOM'!A131:M554,19,0))</f>
        <v/>
      </c>
    </row>
    <row r="132" ht="15.75" customHeight="1">
      <c r="A132" s="63" t="str">
        <f t="shared" si="1"/>
        <v/>
      </c>
      <c r="B132" s="64"/>
      <c r="C132" s="64"/>
      <c r="D132" s="65"/>
      <c r="E132" s="66"/>
      <c r="F132" s="67"/>
      <c r="G132" s="67"/>
      <c r="H132" s="64"/>
      <c r="I132" s="68"/>
      <c r="J132" s="64"/>
      <c r="K132" s="63" t="str">
        <f>IF(B132="","",VLOOKUP(B132,'CTRL RECOM'!A132:M554,2,0))</f>
        <v/>
      </c>
      <c r="L132" s="63" t="str">
        <f>IF(B132="","",VLOOKUP(B132,'CTRL RECOM'!A132:M554,3,0))</f>
        <v/>
      </c>
      <c r="M132" s="70" t="str">
        <f>IF(B132="","",VLOOKUP(B132,'CTRL RECOM'!A132:M554,7,0))</f>
        <v/>
      </c>
      <c r="N132" s="70" t="str">
        <f>IF(B132="","",VLOOKUP(B132,'CTRL RECOM'!A132:M554,8,0))</f>
        <v/>
      </c>
      <c r="O132" s="63" t="str">
        <f>IF(B132="","",VLOOKUP(B132,'CTRL RECOM'!A132:M554,18,0))</f>
        <v/>
      </c>
      <c r="P132" s="63" t="str">
        <f>IF(B132="","",VLOOKUP(B132,'CTRL RECOM'!A132:M554,19,0))</f>
        <v/>
      </c>
    </row>
    <row r="133" ht="15.75" customHeight="1">
      <c r="A133" s="63" t="str">
        <f t="shared" si="1"/>
        <v/>
      </c>
      <c r="B133" s="64"/>
      <c r="C133" s="64"/>
      <c r="D133" s="65"/>
      <c r="E133" s="66"/>
      <c r="F133" s="67"/>
      <c r="G133" s="67"/>
      <c r="H133" s="64"/>
      <c r="I133" s="68"/>
      <c r="J133" s="64"/>
      <c r="K133" s="63" t="str">
        <f>IF(B133="","",VLOOKUP(B133,'CTRL RECOM'!A133:M554,2,0))</f>
        <v/>
      </c>
      <c r="L133" s="63" t="str">
        <f>IF(B133="","",VLOOKUP(B133,'CTRL RECOM'!A133:M554,3,0))</f>
        <v/>
      </c>
      <c r="M133" s="70" t="str">
        <f>IF(B133="","",VLOOKUP(B133,'CTRL RECOM'!A133:M554,7,0))</f>
        <v/>
      </c>
      <c r="N133" s="70" t="str">
        <f>IF(B133="","",VLOOKUP(B133,'CTRL RECOM'!A133:M554,8,0))</f>
        <v/>
      </c>
      <c r="O133" s="63" t="str">
        <f>IF(B133="","",VLOOKUP(B133,'CTRL RECOM'!A133:M554,18,0))</f>
        <v/>
      </c>
      <c r="P133" s="63" t="str">
        <f>IF(B133="","",VLOOKUP(B133,'CTRL RECOM'!A133:M554,19,0))</f>
        <v/>
      </c>
    </row>
    <row r="134" ht="15.75" customHeight="1">
      <c r="A134" s="63" t="str">
        <f t="shared" si="1"/>
        <v/>
      </c>
      <c r="B134" s="64"/>
      <c r="C134" s="64"/>
      <c r="D134" s="65"/>
      <c r="E134" s="66"/>
      <c r="F134" s="67"/>
      <c r="G134" s="67"/>
      <c r="H134" s="64"/>
      <c r="I134" s="68"/>
      <c r="J134" s="64"/>
      <c r="K134" s="63" t="str">
        <f>IF(B134="","",VLOOKUP(B134,'CTRL RECOM'!A134:M554,2,0))</f>
        <v/>
      </c>
      <c r="L134" s="63" t="str">
        <f>IF(B134="","",VLOOKUP(B134,'CTRL RECOM'!A134:M554,3,0))</f>
        <v/>
      </c>
      <c r="M134" s="70" t="str">
        <f>IF(B134="","",VLOOKUP(B134,'CTRL RECOM'!A134:M554,7,0))</f>
        <v/>
      </c>
      <c r="N134" s="70" t="str">
        <f>IF(B134="","",VLOOKUP(B134,'CTRL RECOM'!A134:M554,8,0))</f>
        <v/>
      </c>
      <c r="O134" s="63" t="str">
        <f>IF(B134="","",VLOOKUP(B134,'CTRL RECOM'!A134:M554,18,0))</f>
        <v/>
      </c>
      <c r="P134" s="63" t="str">
        <f>IF(B134="","",VLOOKUP(B134,'CTRL RECOM'!A134:M554,19,0))</f>
        <v/>
      </c>
    </row>
    <row r="135" ht="15.75" customHeight="1">
      <c r="A135" s="63" t="str">
        <f t="shared" si="1"/>
        <v/>
      </c>
      <c r="B135" s="64"/>
      <c r="C135" s="64"/>
      <c r="D135" s="65"/>
      <c r="E135" s="66"/>
      <c r="F135" s="67"/>
      <c r="G135" s="67"/>
      <c r="H135" s="64"/>
      <c r="I135" s="68"/>
      <c r="J135" s="64"/>
      <c r="K135" s="63" t="str">
        <f>IF(B135="","",VLOOKUP(B135,'CTRL RECOM'!A135:M554,2,0))</f>
        <v/>
      </c>
      <c r="L135" s="63" t="str">
        <f>IF(B135="","",VLOOKUP(B135,'CTRL RECOM'!A135:M554,3,0))</f>
        <v/>
      </c>
      <c r="M135" s="70" t="str">
        <f>IF(B135="","",VLOOKUP(B135,'CTRL RECOM'!A135:M554,7,0))</f>
        <v/>
      </c>
      <c r="N135" s="70" t="str">
        <f>IF(B135="","",VLOOKUP(B135,'CTRL RECOM'!A135:M554,8,0))</f>
        <v/>
      </c>
      <c r="O135" s="63" t="str">
        <f>IF(B135="","",VLOOKUP(B135,'CTRL RECOM'!A135:M554,18,0))</f>
        <v/>
      </c>
      <c r="P135" s="63" t="str">
        <f>IF(B135="","",VLOOKUP(B135,'CTRL RECOM'!A135:M554,19,0))</f>
        <v/>
      </c>
    </row>
    <row r="136" ht="15.75" customHeight="1">
      <c r="A136" s="63" t="str">
        <f t="shared" si="1"/>
        <v/>
      </c>
      <c r="B136" s="64"/>
      <c r="C136" s="64"/>
      <c r="D136" s="65"/>
      <c r="E136" s="66"/>
      <c r="F136" s="67"/>
      <c r="G136" s="67"/>
      <c r="H136" s="64"/>
      <c r="I136" s="68"/>
      <c r="J136" s="64"/>
      <c r="K136" s="63" t="str">
        <f>IF(B136="","",VLOOKUP(B136,'CTRL RECOM'!A136:M554,2,0))</f>
        <v/>
      </c>
      <c r="L136" s="63" t="str">
        <f>IF(B136="","",VLOOKUP(B136,'CTRL RECOM'!A136:M554,3,0))</f>
        <v/>
      </c>
      <c r="M136" s="70" t="str">
        <f>IF(B136="","",VLOOKUP(B136,'CTRL RECOM'!A136:M554,7,0))</f>
        <v/>
      </c>
      <c r="N136" s="70" t="str">
        <f>IF(B136="","",VLOOKUP(B136,'CTRL RECOM'!A136:M554,8,0))</f>
        <v/>
      </c>
      <c r="O136" s="63" t="str">
        <f>IF(B136="","",VLOOKUP(B136,'CTRL RECOM'!A136:M554,18,0))</f>
        <v/>
      </c>
      <c r="P136" s="63" t="str">
        <f>IF(B136="","",VLOOKUP(B136,'CTRL RECOM'!A136:M554,19,0))</f>
        <v/>
      </c>
    </row>
    <row r="137" ht="15.75" customHeight="1">
      <c r="A137" s="63" t="str">
        <f t="shared" si="1"/>
        <v/>
      </c>
      <c r="B137" s="64"/>
      <c r="C137" s="64"/>
      <c r="D137" s="65"/>
      <c r="E137" s="66"/>
      <c r="F137" s="67"/>
      <c r="G137" s="67"/>
      <c r="H137" s="64"/>
      <c r="I137" s="68"/>
      <c r="J137" s="64"/>
      <c r="K137" s="63" t="str">
        <f>IF(B137="","",VLOOKUP(B137,'CTRL RECOM'!A137:M554,2,0))</f>
        <v/>
      </c>
      <c r="L137" s="63" t="str">
        <f>IF(B137="","",VLOOKUP(B137,'CTRL RECOM'!A137:M554,3,0))</f>
        <v/>
      </c>
      <c r="M137" s="70" t="str">
        <f>IF(B137="","",VLOOKUP(B137,'CTRL RECOM'!A137:M554,7,0))</f>
        <v/>
      </c>
      <c r="N137" s="70" t="str">
        <f>IF(B137="","",VLOOKUP(B137,'CTRL RECOM'!A137:M554,8,0))</f>
        <v/>
      </c>
      <c r="O137" s="63" t="str">
        <f>IF(B137="","",VLOOKUP(B137,'CTRL RECOM'!A137:M554,18,0))</f>
        <v/>
      </c>
      <c r="P137" s="63" t="str">
        <f>IF(B137="","",VLOOKUP(B137,'CTRL RECOM'!A137:M554,19,0))</f>
        <v/>
      </c>
    </row>
    <row r="138" ht="15.75" customHeight="1">
      <c r="A138" s="63" t="str">
        <f t="shared" si="1"/>
        <v/>
      </c>
      <c r="B138" s="64"/>
      <c r="C138" s="64"/>
      <c r="D138" s="65"/>
      <c r="E138" s="66"/>
      <c r="F138" s="67"/>
      <c r="G138" s="67"/>
      <c r="H138" s="64"/>
      <c r="I138" s="68"/>
      <c r="J138" s="64"/>
      <c r="K138" s="63" t="str">
        <f>IF(B138="","",VLOOKUP(B138,'CTRL RECOM'!A138:M554,2,0))</f>
        <v/>
      </c>
      <c r="L138" s="63" t="str">
        <f>IF(B138="","",VLOOKUP(B138,'CTRL RECOM'!A138:M554,3,0))</f>
        <v/>
      </c>
      <c r="M138" s="70" t="str">
        <f>IF(B138="","",VLOOKUP(B138,'CTRL RECOM'!A138:M554,7,0))</f>
        <v/>
      </c>
      <c r="N138" s="70" t="str">
        <f>IF(B138="","",VLOOKUP(B138,'CTRL RECOM'!A138:M554,8,0))</f>
        <v/>
      </c>
      <c r="O138" s="63" t="str">
        <f>IF(B138="","",VLOOKUP(B138,'CTRL RECOM'!A138:M554,18,0))</f>
        <v/>
      </c>
      <c r="P138" s="63" t="str">
        <f>IF(B138="","",VLOOKUP(B138,'CTRL RECOM'!A138:M554,19,0))</f>
        <v/>
      </c>
    </row>
    <row r="139" ht="15.75" customHeight="1">
      <c r="A139" s="63" t="str">
        <f t="shared" si="1"/>
        <v/>
      </c>
      <c r="B139" s="64"/>
      <c r="C139" s="64"/>
      <c r="D139" s="65"/>
      <c r="E139" s="66"/>
      <c r="F139" s="67"/>
      <c r="G139" s="67"/>
      <c r="H139" s="64"/>
      <c r="I139" s="68"/>
      <c r="J139" s="64"/>
      <c r="K139" s="63" t="str">
        <f>IF(B139="","",VLOOKUP(B139,'CTRL RECOM'!A139:M554,2,0))</f>
        <v/>
      </c>
      <c r="L139" s="63" t="str">
        <f>IF(B139="","",VLOOKUP(B139,'CTRL RECOM'!A139:M554,3,0))</f>
        <v/>
      </c>
      <c r="M139" s="70" t="str">
        <f>IF(B139="","",VLOOKUP(B139,'CTRL RECOM'!A139:M554,7,0))</f>
        <v/>
      </c>
      <c r="N139" s="70" t="str">
        <f>IF(B139="","",VLOOKUP(B139,'CTRL RECOM'!A139:M554,8,0))</f>
        <v/>
      </c>
      <c r="O139" s="63" t="str">
        <f>IF(B139="","",VLOOKUP(B139,'CTRL RECOM'!A139:M554,18,0))</f>
        <v/>
      </c>
      <c r="P139" s="63" t="str">
        <f>IF(B139="","",VLOOKUP(B139,'CTRL RECOM'!A139:M554,19,0))</f>
        <v/>
      </c>
    </row>
    <row r="140" ht="15.75" customHeight="1">
      <c r="A140" s="63" t="str">
        <f t="shared" si="1"/>
        <v/>
      </c>
      <c r="B140" s="64"/>
      <c r="C140" s="64"/>
      <c r="D140" s="65"/>
      <c r="E140" s="66"/>
      <c r="F140" s="67"/>
      <c r="G140" s="67"/>
      <c r="H140" s="64"/>
      <c r="I140" s="68"/>
      <c r="J140" s="64"/>
      <c r="K140" s="63" t="str">
        <f>IF(B140="","",VLOOKUP(B140,'CTRL RECOM'!A140:M554,2,0))</f>
        <v/>
      </c>
      <c r="L140" s="63" t="str">
        <f>IF(B140="","",VLOOKUP(B140,'CTRL RECOM'!A140:M554,3,0))</f>
        <v/>
      </c>
      <c r="M140" s="70" t="str">
        <f>IF(B140="","",VLOOKUP(B140,'CTRL RECOM'!A140:M554,7,0))</f>
        <v/>
      </c>
      <c r="N140" s="70" t="str">
        <f>IF(B140="","",VLOOKUP(B140,'CTRL RECOM'!A140:M554,8,0))</f>
        <v/>
      </c>
      <c r="O140" s="63" t="str">
        <f>IF(B140="","",VLOOKUP(B140,'CTRL RECOM'!A140:M554,18,0))</f>
        <v/>
      </c>
      <c r="P140" s="63" t="str">
        <f>IF(B140="","",VLOOKUP(B140,'CTRL RECOM'!A140:M554,19,0))</f>
        <v/>
      </c>
    </row>
    <row r="141" ht="15.75" customHeight="1">
      <c r="A141" s="63" t="str">
        <f t="shared" si="1"/>
        <v/>
      </c>
      <c r="B141" s="64"/>
      <c r="C141" s="64"/>
      <c r="D141" s="65"/>
      <c r="E141" s="66"/>
      <c r="F141" s="67"/>
      <c r="G141" s="67"/>
      <c r="H141" s="64"/>
      <c r="I141" s="68"/>
      <c r="J141" s="64"/>
      <c r="K141" s="63" t="str">
        <f>IF(B141="","",VLOOKUP(B141,'CTRL RECOM'!A141:M554,2,0))</f>
        <v/>
      </c>
      <c r="L141" s="63" t="str">
        <f>IF(B141="","",VLOOKUP(B141,'CTRL RECOM'!A141:M554,3,0))</f>
        <v/>
      </c>
      <c r="M141" s="70" t="str">
        <f>IF(B141="","",VLOOKUP(B141,'CTRL RECOM'!A141:M554,7,0))</f>
        <v/>
      </c>
      <c r="N141" s="70" t="str">
        <f>IF(B141="","",VLOOKUP(B141,'CTRL RECOM'!A141:M554,8,0))</f>
        <v/>
      </c>
      <c r="O141" s="63" t="str">
        <f>IF(B141="","",VLOOKUP(B141,'CTRL RECOM'!A141:M554,18,0))</f>
        <v/>
      </c>
      <c r="P141" s="63" t="str">
        <f>IF(B141="","",VLOOKUP(B141,'CTRL RECOM'!A141:M554,19,0))</f>
        <v/>
      </c>
    </row>
    <row r="142" ht="15.75" customHeight="1">
      <c r="A142" s="63" t="str">
        <f t="shared" si="1"/>
        <v/>
      </c>
      <c r="B142" s="64"/>
      <c r="C142" s="64"/>
      <c r="D142" s="65"/>
      <c r="E142" s="66"/>
      <c r="F142" s="67"/>
      <c r="G142" s="67"/>
      <c r="H142" s="64"/>
      <c r="I142" s="68"/>
      <c r="J142" s="64"/>
      <c r="K142" s="63" t="str">
        <f>IF(B142="","",VLOOKUP(B142,'CTRL RECOM'!A142:M554,2,0))</f>
        <v/>
      </c>
      <c r="L142" s="63" t="str">
        <f>IF(B142="","",VLOOKUP(B142,'CTRL RECOM'!A142:M554,3,0))</f>
        <v/>
      </c>
      <c r="M142" s="70" t="str">
        <f>IF(B142="","",VLOOKUP(B142,'CTRL RECOM'!A142:M554,7,0))</f>
        <v/>
      </c>
      <c r="N142" s="70" t="str">
        <f>IF(B142="","",VLOOKUP(B142,'CTRL RECOM'!A142:M554,8,0))</f>
        <v/>
      </c>
      <c r="O142" s="63" t="str">
        <f>IF(B142="","",VLOOKUP(B142,'CTRL RECOM'!A142:M554,18,0))</f>
        <v/>
      </c>
      <c r="P142" s="63" t="str">
        <f>IF(B142="","",VLOOKUP(B142,'CTRL RECOM'!A142:M554,19,0))</f>
        <v/>
      </c>
    </row>
    <row r="143" ht="15.75" customHeight="1">
      <c r="A143" s="63" t="str">
        <f t="shared" si="1"/>
        <v/>
      </c>
      <c r="B143" s="64"/>
      <c r="C143" s="64"/>
      <c r="D143" s="65"/>
      <c r="E143" s="66"/>
      <c r="F143" s="67"/>
      <c r="G143" s="67"/>
      <c r="H143" s="64"/>
      <c r="I143" s="68"/>
      <c r="J143" s="64"/>
      <c r="K143" s="63" t="str">
        <f>IF(B143="","",VLOOKUP(B143,'CTRL RECOM'!A143:M554,2,0))</f>
        <v/>
      </c>
      <c r="L143" s="63" t="str">
        <f>IF(B143="","",VLOOKUP(B143,'CTRL RECOM'!A143:M554,3,0))</f>
        <v/>
      </c>
      <c r="M143" s="70" t="str">
        <f>IF(B143="","",VLOOKUP(B143,'CTRL RECOM'!A143:M554,7,0))</f>
        <v/>
      </c>
      <c r="N143" s="70" t="str">
        <f>IF(B143="","",VLOOKUP(B143,'CTRL RECOM'!A143:M554,8,0))</f>
        <v/>
      </c>
      <c r="O143" s="63" t="str">
        <f>IF(B143="","",VLOOKUP(B143,'CTRL RECOM'!A143:M554,18,0))</f>
        <v/>
      </c>
      <c r="P143" s="63" t="str">
        <f>IF(B143="","",VLOOKUP(B143,'CTRL RECOM'!A143:M554,19,0))</f>
        <v/>
      </c>
    </row>
    <row r="144" ht="15.75" customHeight="1">
      <c r="A144" s="63" t="str">
        <f t="shared" si="1"/>
        <v/>
      </c>
      <c r="B144" s="64"/>
      <c r="C144" s="64"/>
      <c r="D144" s="65"/>
      <c r="E144" s="66"/>
      <c r="F144" s="67"/>
      <c r="G144" s="67"/>
      <c r="H144" s="64"/>
      <c r="I144" s="68"/>
      <c r="J144" s="64"/>
      <c r="K144" s="63" t="str">
        <f>IF(B144="","",VLOOKUP(B144,'CTRL RECOM'!A144:M554,2,0))</f>
        <v/>
      </c>
      <c r="L144" s="63" t="str">
        <f>IF(B144="","",VLOOKUP(B144,'CTRL RECOM'!A144:M554,3,0))</f>
        <v/>
      </c>
      <c r="M144" s="70" t="str">
        <f>IF(B144="","",VLOOKUP(B144,'CTRL RECOM'!A144:M554,7,0))</f>
        <v/>
      </c>
      <c r="N144" s="70" t="str">
        <f>IF(B144="","",VLOOKUP(B144,'CTRL RECOM'!A144:M554,8,0))</f>
        <v/>
      </c>
      <c r="O144" s="63" t="str">
        <f>IF(B144="","",VLOOKUP(B144,'CTRL RECOM'!A144:M554,18,0))</f>
        <v/>
      </c>
      <c r="P144" s="63" t="str">
        <f>IF(B144="","",VLOOKUP(B144,'CTRL RECOM'!A144:M554,19,0))</f>
        <v/>
      </c>
    </row>
    <row r="145" ht="15.75" customHeight="1">
      <c r="A145" s="63" t="str">
        <f t="shared" si="1"/>
        <v/>
      </c>
      <c r="B145" s="64"/>
      <c r="C145" s="64"/>
      <c r="D145" s="65"/>
      <c r="E145" s="66"/>
      <c r="F145" s="67"/>
      <c r="G145" s="67"/>
      <c r="H145" s="64"/>
      <c r="I145" s="68"/>
      <c r="J145" s="64"/>
      <c r="K145" s="63" t="str">
        <f>IF(B145="","",VLOOKUP(B145,'CTRL RECOM'!A145:M554,2,0))</f>
        <v/>
      </c>
      <c r="L145" s="63" t="str">
        <f>IF(B145="","",VLOOKUP(B145,'CTRL RECOM'!A145:M554,3,0))</f>
        <v/>
      </c>
      <c r="M145" s="70" t="str">
        <f>IF(B145="","",VLOOKUP(B145,'CTRL RECOM'!A145:M554,7,0))</f>
        <v/>
      </c>
      <c r="N145" s="70" t="str">
        <f>IF(B145="","",VLOOKUP(B145,'CTRL RECOM'!A145:M554,8,0))</f>
        <v/>
      </c>
      <c r="O145" s="63" t="str">
        <f>IF(B145="","",VLOOKUP(B145,'CTRL RECOM'!A145:M554,18,0))</f>
        <v/>
      </c>
      <c r="P145" s="63" t="str">
        <f>IF(B145="","",VLOOKUP(B145,'CTRL RECOM'!A145:M554,19,0))</f>
        <v/>
      </c>
    </row>
    <row r="146" ht="15.75" customHeight="1">
      <c r="A146" s="63" t="str">
        <f t="shared" si="1"/>
        <v/>
      </c>
      <c r="B146" s="64"/>
      <c r="C146" s="64"/>
      <c r="D146" s="65"/>
      <c r="E146" s="66"/>
      <c r="F146" s="67"/>
      <c r="G146" s="67"/>
      <c r="H146" s="64"/>
      <c r="I146" s="68"/>
      <c r="J146" s="64"/>
      <c r="K146" s="63" t="str">
        <f>IF(B146="","",VLOOKUP(B146,'CTRL RECOM'!A146:M554,2,0))</f>
        <v/>
      </c>
      <c r="L146" s="63" t="str">
        <f>IF(B146="","",VLOOKUP(B146,'CTRL RECOM'!A146:M554,3,0))</f>
        <v/>
      </c>
      <c r="M146" s="70" t="str">
        <f>IF(B146="","",VLOOKUP(B146,'CTRL RECOM'!A146:M554,7,0))</f>
        <v/>
      </c>
      <c r="N146" s="70" t="str">
        <f>IF(B146="","",VLOOKUP(B146,'CTRL RECOM'!A146:M554,8,0))</f>
        <v/>
      </c>
      <c r="O146" s="63" t="str">
        <f>IF(B146="","",VLOOKUP(B146,'CTRL RECOM'!A146:M554,18,0))</f>
        <v/>
      </c>
      <c r="P146" s="63" t="str">
        <f>IF(B146="","",VLOOKUP(B146,'CTRL RECOM'!A146:M554,19,0))</f>
        <v/>
      </c>
    </row>
    <row r="147" ht="15.75" customHeight="1">
      <c r="A147" s="63" t="str">
        <f t="shared" si="1"/>
        <v/>
      </c>
      <c r="B147" s="64"/>
      <c r="C147" s="64"/>
      <c r="D147" s="65"/>
      <c r="E147" s="66"/>
      <c r="F147" s="67"/>
      <c r="G147" s="67"/>
      <c r="H147" s="64"/>
      <c r="I147" s="68"/>
      <c r="J147" s="64"/>
      <c r="K147" s="63" t="str">
        <f>IF(B147="","",VLOOKUP(B147,'CTRL RECOM'!A147:M554,2,0))</f>
        <v/>
      </c>
      <c r="L147" s="63" t="str">
        <f>IF(B147="","",VLOOKUP(B147,'CTRL RECOM'!A147:M554,3,0))</f>
        <v/>
      </c>
      <c r="M147" s="70" t="str">
        <f>IF(B147="","",VLOOKUP(B147,'CTRL RECOM'!A147:M554,7,0))</f>
        <v/>
      </c>
      <c r="N147" s="70" t="str">
        <f>IF(B147="","",VLOOKUP(B147,'CTRL RECOM'!A147:M554,8,0))</f>
        <v/>
      </c>
      <c r="O147" s="63" t="str">
        <f>IF(B147="","",VLOOKUP(B147,'CTRL RECOM'!A147:M554,18,0))</f>
        <v/>
      </c>
      <c r="P147" s="63" t="str">
        <f>IF(B147="","",VLOOKUP(B147,'CTRL RECOM'!A147:M554,19,0))</f>
        <v/>
      </c>
    </row>
    <row r="148" ht="15.75" customHeight="1">
      <c r="A148" s="63" t="str">
        <f t="shared" si="1"/>
        <v/>
      </c>
      <c r="B148" s="64"/>
      <c r="C148" s="64"/>
      <c r="D148" s="65"/>
      <c r="E148" s="66"/>
      <c r="F148" s="67"/>
      <c r="G148" s="67"/>
      <c r="H148" s="64"/>
      <c r="I148" s="68"/>
      <c r="J148" s="64"/>
      <c r="K148" s="63" t="str">
        <f>IF(B148="","",VLOOKUP(B148,'CTRL RECOM'!A148:M554,2,0))</f>
        <v/>
      </c>
      <c r="L148" s="63" t="str">
        <f>IF(B148="","",VLOOKUP(B148,'CTRL RECOM'!A148:M554,3,0))</f>
        <v/>
      </c>
      <c r="M148" s="70" t="str">
        <f>IF(B148="","",VLOOKUP(B148,'CTRL RECOM'!A148:M554,7,0))</f>
        <v/>
      </c>
      <c r="N148" s="70" t="str">
        <f>IF(B148="","",VLOOKUP(B148,'CTRL RECOM'!A148:M554,8,0))</f>
        <v/>
      </c>
      <c r="O148" s="63" t="str">
        <f>IF(B148="","",VLOOKUP(B148,'CTRL RECOM'!A148:M554,18,0))</f>
        <v/>
      </c>
      <c r="P148" s="63" t="str">
        <f>IF(B148="","",VLOOKUP(B148,'CTRL RECOM'!A148:M554,19,0))</f>
        <v/>
      </c>
    </row>
    <row r="149" ht="15.75" customHeight="1">
      <c r="A149" s="63" t="str">
        <f t="shared" si="1"/>
        <v/>
      </c>
      <c r="B149" s="64"/>
      <c r="C149" s="64"/>
      <c r="D149" s="65"/>
      <c r="E149" s="66"/>
      <c r="F149" s="67"/>
      <c r="G149" s="67"/>
      <c r="H149" s="64"/>
      <c r="I149" s="68"/>
      <c r="J149" s="64"/>
      <c r="K149" s="63" t="str">
        <f>IF(B149="","",VLOOKUP(B149,'CTRL RECOM'!A149:M554,2,0))</f>
        <v/>
      </c>
      <c r="L149" s="63" t="str">
        <f>IF(B149="","",VLOOKUP(B149,'CTRL RECOM'!A149:M554,3,0))</f>
        <v/>
      </c>
      <c r="M149" s="70" t="str">
        <f>IF(B149="","",VLOOKUP(B149,'CTRL RECOM'!A149:M554,7,0))</f>
        <v/>
      </c>
      <c r="N149" s="70" t="str">
        <f>IF(B149="","",VLOOKUP(B149,'CTRL RECOM'!A149:M554,8,0))</f>
        <v/>
      </c>
      <c r="O149" s="63" t="str">
        <f>IF(B149="","",VLOOKUP(B149,'CTRL RECOM'!A149:M554,18,0))</f>
        <v/>
      </c>
      <c r="P149" s="63" t="str">
        <f>IF(B149="","",VLOOKUP(B149,'CTRL RECOM'!A149:M554,19,0))</f>
        <v/>
      </c>
    </row>
    <row r="150" ht="15.75" customHeight="1">
      <c r="A150" s="63" t="str">
        <f t="shared" si="1"/>
        <v/>
      </c>
      <c r="B150" s="64"/>
      <c r="C150" s="64"/>
      <c r="D150" s="65"/>
      <c r="E150" s="66"/>
      <c r="F150" s="67"/>
      <c r="G150" s="67"/>
      <c r="H150" s="64"/>
      <c r="I150" s="68"/>
      <c r="J150" s="64"/>
      <c r="K150" s="63" t="str">
        <f>IF(B150="","",VLOOKUP(B150,'CTRL RECOM'!A150:M554,2,0))</f>
        <v/>
      </c>
      <c r="L150" s="63" t="str">
        <f>IF(B150="","",VLOOKUP(B150,'CTRL RECOM'!A150:M554,3,0))</f>
        <v/>
      </c>
      <c r="M150" s="70" t="str">
        <f>IF(B150="","",VLOOKUP(B150,'CTRL RECOM'!A150:M554,7,0))</f>
        <v/>
      </c>
      <c r="N150" s="70" t="str">
        <f>IF(B150="","",VLOOKUP(B150,'CTRL RECOM'!A150:M554,8,0))</f>
        <v/>
      </c>
      <c r="O150" s="63" t="str">
        <f>IF(B150="","",VLOOKUP(B150,'CTRL RECOM'!A150:M554,18,0))</f>
        <v/>
      </c>
      <c r="P150" s="63" t="str">
        <f>IF(B150="","",VLOOKUP(B150,'CTRL RECOM'!A150:M554,19,0))</f>
        <v/>
      </c>
    </row>
    <row r="151" ht="15.75" customHeight="1">
      <c r="A151" s="63" t="str">
        <f t="shared" si="1"/>
        <v/>
      </c>
      <c r="B151" s="64"/>
      <c r="C151" s="64"/>
      <c r="D151" s="65"/>
      <c r="E151" s="66"/>
      <c r="F151" s="67"/>
      <c r="G151" s="67"/>
      <c r="H151" s="64"/>
      <c r="I151" s="68"/>
      <c r="J151" s="64"/>
      <c r="K151" s="63" t="str">
        <f>IF(B151="","",VLOOKUP(B151,'CTRL RECOM'!A151:M554,2,0))</f>
        <v/>
      </c>
      <c r="L151" s="63" t="str">
        <f>IF(B151="","",VLOOKUP(B151,'CTRL RECOM'!A151:M554,3,0))</f>
        <v/>
      </c>
      <c r="M151" s="70" t="str">
        <f>IF(B151="","",VLOOKUP(B151,'CTRL RECOM'!A151:M554,7,0))</f>
        <v/>
      </c>
      <c r="N151" s="70" t="str">
        <f>IF(B151="","",VLOOKUP(B151,'CTRL RECOM'!A151:M554,8,0))</f>
        <v/>
      </c>
      <c r="O151" s="63" t="str">
        <f>IF(B151="","",VLOOKUP(B151,'CTRL RECOM'!A151:M554,18,0))</f>
        <v/>
      </c>
      <c r="P151" s="63" t="str">
        <f>IF(B151="","",VLOOKUP(B151,'CTRL RECOM'!A151:M554,19,0))</f>
        <v/>
      </c>
    </row>
    <row r="152" ht="15.75" customHeight="1">
      <c r="A152" s="63" t="str">
        <f t="shared" si="1"/>
        <v/>
      </c>
      <c r="B152" s="64"/>
      <c r="C152" s="64"/>
      <c r="D152" s="65"/>
      <c r="E152" s="66"/>
      <c r="F152" s="67"/>
      <c r="G152" s="67"/>
      <c r="H152" s="64"/>
      <c r="I152" s="68"/>
      <c r="J152" s="64"/>
      <c r="K152" s="63" t="str">
        <f>IF(B152="","",VLOOKUP(B152,'CTRL RECOM'!A152:M554,2,0))</f>
        <v/>
      </c>
      <c r="L152" s="63" t="str">
        <f>IF(B152="","",VLOOKUP(B152,'CTRL RECOM'!A152:M554,3,0))</f>
        <v/>
      </c>
      <c r="M152" s="70" t="str">
        <f>IF(B152="","",VLOOKUP(B152,'CTRL RECOM'!A152:M554,7,0))</f>
        <v/>
      </c>
      <c r="N152" s="70" t="str">
        <f>IF(B152="","",VLOOKUP(B152,'CTRL RECOM'!A152:M554,8,0))</f>
        <v/>
      </c>
      <c r="O152" s="63" t="str">
        <f>IF(B152="","",VLOOKUP(B152,'CTRL RECOM'!A152:M554,18,0))</f>
        <v/>
      </c>
      <c r="P152" s="63" t="str">
        <f>IF(B152="","",VLOOKUP(B152,'CTRL RECOM'!A152:M554,19,0))</f>
        <v/>
      </c>
    </row>
    <row r="153" ht="15.75" customHeight="1">
      <c r="A153" s="63" t="str">
        <f t="shared" si="1"/>
        <v/>
      </c>
      <c r="B153" s="64"/>
      <c r="C153" s="64"/>
      <c r="D153" s="65"/>
      <c r="E153" s="66"/>
      <c r="F153" s="67"/>
      <c r="G153" s="67"/>
      <c r="H153" s="64"/>
      <c r="I153" s="68"/>
      <c r="J153" s="64"/>
      <c r="K153" s="63" t="str">
        <f>IF(B153="","",VLOOKUP(B153,'CTRL RECOM'!A153:M554,2,0))</f>
        <v/>
      </c>
      <c r="L153" s="63" t="str">
        <f>IF(B153="","",VLOOKUP(B153,'CTRL RECOM'!A153:M554,3,0))</f>
        <v/>
      </c>
      <c r="M153" s="70" t="str">
        <f>IF(B153="","",VLOOKUP(B153,'CTRL RECOM'!A153:M554,7,0))</f>
        <v/>
      </c>
      <c r="N153" s="70" t="str">
        <f>IF(B153="","",VLOOKUP(B153,'CTRL RECOM'!A153:M554,8,0))</f>
        <v/>
      </c>
      <c r="O153" s="63" t="str">
        <f>IF(B153="","",VLOOKUP(B153,'CTRL RECOM'!A153:M554,18,0))</f>
        <v/>
      </c>
      <c r="P153" s="63" t="str">
        <f>IF(B153="","",VLOOKUP(B153,'CTRL RECOM'!A153:M554,19,0))</f>
        <v/>
      </c>
    </row>
    <row r="154" ht="15.75" customHeight="1">
      <c r="A154" s="63" t="str">
        <f t="shared" si="1"/>
        <v/>
      </c>
      <c r="B154" s="64"/>
      <c r="C154" s="64"/>
      <c r="D154" s="65"/>
      <c r="E154" s="66"/>
      <c r="F154" s="67"/>
      <c r="G154" s="67"/>
      <c r="H154" s="64"/>
      <c r="I154" s="68"/>
      <c r="J154" s="64"/>
      <c r="K154" s="63" t="str">
        <f>IF(B154="","",VLOOKUP(B154,'CTRL RECOM'!A154:M554,2,0))</f>
        <v/>
      </c>
      <c r="L154" s="63" t="str">
        <f>IF(B154="","",VLOOKUP(B154,'CTRL RECOM'!A154:M554,3,0))</f>
        <v/>
      </c>
      <c r="M154" s="70" t="str">
        <f>IF(B154="","",VLOOKUP(B154,'CTRL RECOM'!A154:M554,7,0))</f>
        <v/>
      </c>
      <c r="N154" s="70" t="str">
        <f>IF(B154="","",VLOOKUP(B154,'CTRL RECOM'!A154:M554,8,0))</f>
        <v/>
      </c>
      <c r="O154" s="63" t="str">
        <f>IF(B154="","",VLOOKUP(B154,'CTRL RECOM'!A154:M554,18,0))</f>
        <v/>
      </c>
      <c r="P154" s="63" t="str">
        <f>IF(B154="","",VLOOKUP(B154,'CTRL RECOM'!A154:M554,19,0))</f>
        <v/>
      </c>
    </row>
    <row r="155" ht="15.75" customHeight="1">
      <c r="A155" s="63" t="str">
        <f t="shared" si="1"/>
        <v/>
      </c>
      <c r="B155" s="64"/>
      <c r="C155" s="64"/>
      <c r="D155" s="65"/>
      <c r="E155" s="66"/>
      <c r="F155" s="67"/>
      <c r="G155" s="67"/>
      <c r="H155" s="64"/>
      <c r="I155" s="68"/>
      <c r="J155" s="64"/>
      <c r="K155" s="63" t="str">
        <f>IF(B155="","",VLOOKUP(B155,'CTRL RECOM'!A155:M554,2,0))</f>
        <v/>
      </c>
      <c r="L155" s="63" t="str">
        <f>IF(B155="","",VLOOKUP(B155,'CTRL RECOM'!A155:M554,3,0))</f>
        <v/>
      </c>
      <c r="M155" s="70" t="str">
        <f>IF(B155="","",VLOOKUP(B155,'CTRL RECOM'!A155:M554,7,0))</f>
        <v/>
      </c>
      <c r="N155" s="70" t="str">
        <f>IF(B155="","",VLOOKUP(B155,'CTRL RECOM'!A155:M554,8,0))</f>
        <v/>
      </c>
      <c r="O155" s="63" t="str">
        <f>IF(B155="","",VLOOKUP(B155,'CTRL RECOM'!A155:M554,18,0))</f>
        <v/>
      </c>
      <c r="P155" s="63" t="str">
        <f>IF(B155="","",VLOOKUP(B155,'CTRL RECOM'!A155:M554,19,0))</f>
        <v/>
      </c>
    </row>
    <row r="156" ht="15.75" customHeight="1">
      <c r="A156" s="63" t="str">
        <f t="shared" si="1"/>
        <v/>
      </c>
      <c r="B156" s="64"/>
      <c r="C156" s="64"/>
      <c r="D156" s="65"/>
      <c r="E156" s="66"/>
      <c r="F156" s="67"/>
      <c r="G156" s="67"/>
      <c r="H156" s="64"/>
      <c r="I156" s="68"/>
      <c r="J156" s="64"/>
      <c r="K156" s="63" t="str">
        <f>IF(B156="","",VLOOKUP(B156,'CTRL RECOM'!A156:M554,2,0))</f>
        <v/>
      </c>
      <c r="L156" s="63" t="str">
        <f>IF(B156="","",VLOOKUP(B156,'CTRL RECOM'!A156:M554,3,0))</f>
        <v/>
      </c>
      <c r="M156" s="70" t="str">
        <f>IF(B156="","",VLOOKUP(B156,'CTRL RECOM'!A156:M554,7,0))</f>
        <v/>
      </c>
      <c r="N156" s="70" t="str">
        <f>IF(B156="","",VLOOKUP(B156,'CTRL RECOM'!A156:M554,8,0))</f>
        <v/>
      </c>
      <c r="O156" s="63" t="str">
        <f>IF(B156="","",VLOOKUP(B156,'CTRL RECOM'!A156:M554,18,0))</f>
        <v/>
      </c>
      <c r="P156" s="63" t="str">
        <f>IF(B156="","",VLOOKUP(B156,'CTRL RECOM'!A156:M554,19,0))</f>
        <v/>
      </c>
    </row>
    <row r="157" ht="15.75" customHeight="1">
      <c r="A157" s="63" t="str">
        <f t="shared" si="1"/>
        <v/>
      </c>
      <c r="B157" s="64"/>
      <c r="C157" s="64"/>
      <c r="D157" s="65"/>
      <c r="E157" s="66"/>
      <c r="F157" s="67"/>
      <c r="G157" s="67"/>
      <c r="H157" s="64"/>
      <c r="I157" s="68"/>
      <c r="J157" s="64"/>
      <c r="K157" s="63" t="str">
        <f>IF(B157="","",VLOOKUP(B157,'CTRL RECOM'!A157:M554,2,0))</f>
        <v/>
      </c>
      <c r="L157" s="63" t="str">
        <f>IF(B157="","",VLOOKUP(B157,'CTRL RECOM'!A157:M554,3,0))</f>
        <v/>
      </c>
      <c r="M157" s="70" t="str">
        <f>IF(B157="","",VLOOKUP(B157,'CTRL RECOM'!A157:M554,7,0))</f>
        <v/>
      </c>
      <c r="N157" s="70" t="str">
        <f>IF(B157="","",VLOOKUP(B157,'CTRL RECOM'!A157:M554,8,0))</f>
        <v/>
      </c>
      <c r="O157" s="63" t="str">
        <f>IF(B157="","",VLOOKUP(B157,'CTRL RECOM'!A157:M554,18,0))</f>
        <v/>
      </c>
      <c r="P157" s="63" t="str">
        <f>IF(B157="","",VLOOKUP(B157,'CTRL RECOM'!A157:M554,19,0))</f>
        <v/>
      </c>
    </row>
    <row r="158" ht="15.75" customHeight="1">
      <c r="A158" s="63" t="str">
        <f t="shared" si="1"/>
        <v/>
      </c>
      <c r="B158" s="64"/>
      <c r="C158" s="64"/>
      <c r="D158" s="65"/>
      <c r="E158" s="66"/>
      <c r="F158" s="67"/>
      <c r="G158" s="67"/>
      <c r="H158" s="64"/>
      <c r="I158" s="68"/>
      <c r="J158" s="64"/>
      <c r="K158" s="63" t="str">
        <f>IF(B158="","",VLOOKUP(B158,'CTRL RECOM'!A158:M554,2,0))</f>
        <v/>
      </c>
      <c r="L158" s="63" t="str">
        <f>IF(B158="","",VLOOKUP(B158,'CTRL RECOM'!A158:M554,3,0))</f>
        <v/>
      </c>
      <c r="M158" s="70" t="str">
        <f>IF(B158="","",VLOOKUP(B158,'CTRL RECOM'!A158:M554,7,0))</f>
        <v/>
      </c>
      <c r="N158" s="70" t="str">
        <f>IF(B158="","",VLOOKUP(B158,'CTRL RECOM'!A158:M554,8,0))</f>
        <v/>
      </c>
      <c r="O158" s="63" t="str">
        <f>IF(B158="","",VLOOKUP(B158,'CTRL RECOM'!A158:M554,18,0))</f>
        <v/>
      </c>
      <c r="P158" s="63" t="str">
        <f>IF(B158="","",VLOOKUP(B158,'CTRL RECOM'!A158:M554,19,0))</f>
        <v/>
      </c>
    </row>
    <row r="159" ht="15.75" customHeight="1">
      <c r="A159" s="63" t="str">
        <f t="shared" si="1"/>
        <v/>
      </c>
      <c r="B159" s="64"/>
      <c r="C159" s="64"/>
      <c r="D159" s="65"/>
      <c r="E159" s="66"/>
      <c r="F159" s="67"/>
      <c r="G159" s="67"/>
      <c r="H159" s="64"/>
      <c r="I159" s="68"/>
      <c r="J159" s="64"/>
      <c r="K159" s="63" t="str">
        <f>IF(B159="","",VLOOKUP(B159,'CTRL RECOM'!A159:M554,2,0))</f>
        <v/>
      </c>
      <c r="L159" s="63" t="str">
        <f>IF(B159="","",VLOOKUP(B159,'CTRL RECOM'!A159:M554,3,0))</f>
        <v/>
      </c>
      <c r="M159" s="70" t="str">
        <f>IF(B159="","",VLOOKUP(B159,'CTRL RECOM'!A159:M554,7,0))</f>
        <v/>
      </c>
      <c r="N159" s="70" t="str">
        <f>IF(B159="","",VLOOKUP(B159,'CTRL RECOM'!A159:M554,8,0))</f>
        <v/>
      </c>
      <c r="O159" s="63" t="str">
        <f>IF(B159="","",VLOOKUP(B159,'CTRL RECOM'!A159:M554,18,0))</f>
        <v/>
      </c>
      <c r="P159" s="63" t="str">
        <f>IF(B159="","",VLOOKUP(B159,'CTRL RECOM'!A159:M554,19,0))</f>
        <v/>
      </c>
    </row>
    <row r="160" ht="15.75" customHeight="1">
      <c r="A160" s="63" t="str">
        <f t="shared" si="1"/>
        <v/>
      </c>
      <c r="B160" s="64"/>
      <c r="C160" s="64"/>
      <c r="D160" s="65"/>
      <c r="E160" s="66"/>
      <c r="F160" s="67"/>
      <c r="G160" s="67"/>
      <c r="H160" s="64"/>
      <c r="I160" s="68"/>
      <c r="J160" s="64"/>
      <c r="K160" s="63" t="str">
        <f>IF(B160="","",VLOOKUP(B160,'CTRL RECOM'!A160:M554,2,0))</f>
        <v/>
      </c>
      <c r="L160" s="63" t="str">
        <f>IF(B160="","",VLOOKUP(B160,'CTRL RECOM'!A160:M554,3,0))</f>
        <v/>
      </c>
      <c r="M160" s="70" t="str">
        <f>IF(B160="","",VLOOKUP(B160,'CTRL RECOM'!A160:M554,7,0))</f>
        <v/>
      </c>
      <c r="N160" s="70" t="str">
        <f>IF(B160="","",VLOOKUP(B160,'CTRL RECOM'!A160:M554,8,0))</f>
        <v/>
      </c>
      <c r="O160" s="63" t="str">
        <f>IF(B160="","",VLOOKUP(B160,'CTRL RECOM'!A160:M554,18,0))</f>
        <v/>
      </c>
      <c r="P160" s="63" t="str">
        <f>IF(B160="","",VLOOKUP(B160,'CTRL RECOM'!A160:M554,19,0))</f>
        <v/>
      </c>
    </row>
    <row r="161" ht="15.75" customHeight="1">
      <c r="A161" s="63" t="str">
        <f t="shared" si="1"/>
        <v/>
      </c>
      <c r="B161" s="64"/>
      <c r="C161" s="64"/>
      <c r="D161" s="65"/>
      <c r="E161" s="66"/>
      <c r="F161" s="67"/>
      <c r="G161" s="67"/>
      <c r="H161" s="64"/>
      <c r="I161" s="68"/>
      <c r="J161" s="64"/>
      <c r="K161" s="63" t="str">
        <f>IF(B161="","",VLOOKUP(B161,'CTRL RECOM'!A161:M554,2,0))</f>
        <v/>
      </c>
      <c r="L161" s="63" t="str">
        <f>IF(B161="","",VLOOKUP(B161,'CTRL RECOM'!A161:M554,3,0))</f>
        <v/>
      </c>
      <c r="M161" s="70" t="str">
        <f>IF(B161="","",VLOOKUP(B161,'CTRL RECOM'!A161:M554,7,0))</f>
        <v/>
      </c>
      <c r="N161" s="70" t="str">
        <f>IF(B161="","",VLOOKUP(B161,'CTRL RECOM'!A161:M554,8,0))</f>
        <v/>
      </c>
      <c r="O161" s="63" t="str">
        <f>IF(B161="","",VLOOKUP(B161,'CTRL RECOM'!A161:M554,18,0))</f>
        <v/>
      </c>
      <c r="P161" s="63" t="str">
        <f>IF(B161="","",VLOOKUP(B161,'CTRL RECOM'!A161:M554,19,0))</f>
        <v/>
      </c>
    </row>
    <row r="162" ht="15.75" customHeight="1">
      <c r="A162" s="63" t="str">
        <f t="shared" si="1"/>
        <v/>
      </c>
      <c r="B162" s="64"/>
      <c r="C162" s="64"/>
      <c r="D162" s="65"/>
      <c r="E162" s="66"/>
      <c r="F162" s="67"/>
      <c r="G162" s="67"/>
      <c r="H162" s="64"/>
      <c r="I162" s="68"/>
      <c r="J162" s="64"/>
      <c r="K162" s="63" t="str">
        <f>IF(B162="","",VLOOKUP(B162,'CTRL RECOM'!A162:M554,2,0))</f>
        <v/>
      </c>
      <c r="L162" s="63" t="str">
        <f>IF(B162="","",VLOOKUP(B162,'CTRL RECOM'!A162:M554,3,0))</f>
        <v/>
      </c>
      <c r="M162" s="70" t="str">
        <f>IF(B162="","",VLOOKUP(B162,'CTRL RECOM'!A162:M554,7,0))</f>
        <v/>
      </c>
      <c r="N162" s="70" t="str">
        <f>IF(B162="","",VLOOKUP(B162,'CTRL RECOM'!A162:M554,8,0))</f>
        <v/>
      </c>
      <c r="O162" s="63" t="str">
        <f>IF(B162="","",VLOOKUP(B162,'CTRL RECOM'!A162:M554,18,0))</f>
        <v/>
      </c>
      <c r="P162" s="63" t="str">
        <f>IF(B162="","",VLOOKUP(B162,'CTRL RECOM'!A162:M554,19,0))</f>
        <v/>
      </c>
    </row>
    <row r="163" ht="15.75" customHeight="1">
      <c r="A163" s="63" t="str">
        <f t="shared" si="1"/>
        <v/>
      </c>
      <c r="B163" s="64"/>
      <c r="C163" s="64"/>
      <c r="D163" s="65"/>
      <c r="E163" s="66"/>
      <c r="F163" s="67"/>
      <c r="G163" s="67"/>
      <c r="H163" s="64"/>
      <c r="I163" s="68"/>
      <c r="J163" s="64"/>
      <c r="K163" s="63" t="str">
        <f>IF(B163="","",VLOOKUP(B163,'CTRL RECOM'!A163:M554,2,0))</f>
        <v/>
      </c>
      <c r="L163" s="63" t="str">
        <f>IF(B163="","",VLOOKUP(B163,'CTRL RECOM'!A163:M554,3,0))</f>
        <v/>
      </c>
      <c r="M163" s="70" t="str">
        <f>IF(B163="","",VLOOKUP(B163,'CTRL RECOM'!A163:M554,7,0))</f>
        <v/>
      </c>
      <c r="N163" s="70" t="str">
        <f>IF(B163="","",VLOOKUP(B163,'CTRL RECOM'!A163:M554,8,0))</f>
        <v/>
      </c>
      <c r="O163" s="63" t="str">
        <f>IF(B163="","",VLOOKUP(B163,'CTRL RECOM'!A163:M554,18,0))</f>
        <v/>
      </c>
      <c r="P163" s="63" t="str">
        <f>IF(B163="","",VLOOKUP(B163,'CTRL RECOM'!A163:M554,19,0))</f>
        <v/>
      </c>
    </row>
    <row r="164" ht="15.75" customHeight="1">
      <c r="A164" s="63" t="str">
        <f t="shared" si="1"/>
        <v/>
      </c>
      <c r="B164" s="64"/>
      <c r="C164" s="64"/>
      <c r="D164" s="65"/>
      <c r="E164" s="66"/>
      <c r="F164" s="67"/>
      <c r="G164" s="67"/>
      <c r="H164" s="64"/>
      <c r="I164" s="68"/>
      <c r="J164" s="64"/>
      <c r="K164" s="63" t="str">
        <f>IF(B164="","",VLOOKUP(B164,'CTRL RECOM'!A164:M554,2,0))</f>
        <v/>
      </c>
      <c r="L164" s="63" t="str">
        <f>IF(B164="","",VLOOKUP(B164,'CTRL RECOM'!A164:M554,3,0))</f>
        <v/>
      </c>
      <c r="M164" s="70" t="str">
        <f>IF(B164="","",VLOOKUP(B164,'CTRL RECOM'!A164:M554,7,0))</f>
        <v/>
      </c>
      <c r="N164" s="70" t="str">
        <f>IF(B164="","",VLOOKUP(B164,'CTRL RECOM'!A164:M554,8,0))</f>
        <v/>
      </c>
      <c r="O164" s="63" t="str">
        <f>IF(B164="","",VLOOKUP(B164,'CTRL RECOM'!A164:M554,18,0))</f>
        <v/>
      </c>
      <c r="P164" s="63" t="str">
        <f>IF(B164="","",VLOOKUP(B164,'CTRL RECOM'!A164:M554,19,0))</f>
        <v/>
      </c>
    </row>
    <row r="165" ht="15.75" customHeight="1">
      <c r="A165" s="63" t="str">
        <f t="shared" si="1"/>
        <v/>
      </c>
      <c r="B165" s="64"/>
      <c r="C165" s="64"/>
      <c r="D165" s="65"/>
      <c r="E165" s="66"/>
      <c r="F165" s="67"/>
      <c r="G165" s="67"/>
      <c r="H165" s="64"/>
      <c r="I165" s="68"/>
      <c r="J165" s="64"/>
      <c r="K165" s="63" t="str">
        <f>IF(B165="","",VLOOKUP(B165,'CTRL RECOM'!A165:M554,2,0))</f>
        <v/>
      </c>
      <c r="L165" s="63" t="str">
        <f>IF(B165="","",VLOOKUP(B165,'CTRL RECOM'!A165:M554,3,0))</f>
        <v/>
      </c>
      <c r="M165" s="70" t="str">
        <f>IF(B165="","",VLOOKUP(B165,'CTRL RECOM'!A165:M554,7,0))</f>
        <v/>
      </c>
      <c r="N165" s="70" t="str">
        <f>IF(B165="","",VLOOKUP(B165,'CTRL RECOM'!A165:M554,8,0))</f>
        <v/>
      </c>
      <c r="O165" s="63" t="str">
        <f>IF(B165="","",VLOOKUP(B165,'CTRL RECOM'!A165:M554,18,0))</f>
        <v/>
      </c>
      <c r="P165" s="63" t="str">
        <f>IF(B165="","",VLOOKUP(B165,'CTRL RECOM'!A165:M554,19,0))</f>
        <v/>
      </c>
    </row>
    <row r="166" ht="15.75" customHeight="1">
      <c r="A166" s="63" t="str">
        <f t="shared" si="1"/>
        <v/>
      </c>
      <c r="B166" s="64"/>
      <c r="C166" s="64"/>
      <c r="D166" s="65"/>
      <c r="E166" s="66"/>
      <c r="F166" s="67"/>
      <c r="G166" s="67"/>
      <c r="H166" s="64"/>
      <c r="I166" s="68"/>
      <c r="J166" s="64"/>
      <c r="K166" s="63" t="str">
        <f>IF(B166="","",VLOOKUP(B166,'CTRL RECOM'!A166:M554,2,0))</f>
        <v/>
      </c>
      <c r="L166" s="63" t="str">
        <f>IF(B166="","",VLOOKUP(B166,'CTRL RECOM'!A166:M554,3,0))</f>
        <v/>
      </c>
      <c r="M166" s="70" t="str">
        <f>IF(B166="","",VLOOKUP(B166,'CTRL RECOM'!A166:M554,7,0))</f>
        <v/>
      </c>
      <c r="N166" s="70" t="str">
        <f>IF(B166="","",VLOOKUP(B166,'CTRL RECOM'!A166:M554,8,0))</f>
        <v/>
      </c>
      <c r="O166" s="63" t="str">
        <f>IF(B166="","",VLOOKUP(B166,'CTRL RECOM'!A166:M554,18,0))</f>
        <v/>
      </c>
      <c r="P166" s="63" t="str">
        <f>IF(B166="","",VLOOKUP(B166,'CTRL RECOM'!A166:M554,19,0))</f>
        <v/>
      </c>
    </row>
    <row r="167" ht="15.75" customHeight="1">
      <c r="A167" s="63" t="str">
        <f t="shared" si="1"/>
        <v/>
      </c>
      <c r="B167" s="64"/>
      <c r="C167" s="64"/>
      <c r="D167" s="65"/>
      <c r="E167" s="66"/>
      <c r="F167" s="67"/>
      <c r="G167" s="67"/>
      <c r="H167" s="64"/>
      <c r="I167" s="68"/>
      <c r="J167" s="64"/>
      <c r="K167" s="63" t="str">
        <f>IF(B167="","",VLOOKUP(B167,'CTRL RECOM'!A167:M554,2,0))</f>
        <v/>
      </c>
      <c r="L167" s="63" t="str">
        <f>IF(B167="","",VLOOKUP(B167,'CTRL RECOM'!A167:M554,3,0))</f>
        <v/>
      </c>
      <c r="M167" s="70" t="str">
        <f>IF(B167="","",VLOOKUP(B167,'CTRL RECOM'!A167:M554,7,0))</f>
        <v/>
      </c>
      <c r="N167" s="70" t="str">
        <f>IF(B167="","",VLOOKUP(B167,'CTRL RECOM'!A167:M554,8,0))</f>
        <v/>
      </c>
      <c r="O167" s="63" t="str">
        <f>IF(B167="","",VLOOKUP(B167,'CTRL RECOM'!A167:M554,18,0))</f>
        <v/>
      </c>
      <c r="P167" s="63" t="str">
        <f>IF(B167="","",VLOOKUP(B167,'CTRL RECOM'!A167:M554,19,0))</f>
        <v/>
      </c>
    </row>
    <row r="168" ht="15.75" customHeight="1">
      <c r="A168" s="63" t="str">
        <f t="shared" si="1"/>
        <v/>
      </c>
      <c r="B168" s="64"/>
      <c r="C168" s="64"/>
      <c r="D168" s="65"/>
      <c r="E168" s="66"/>
      <c r="F168" s="67"/>
      <c r="G168" s="67"/>
      <c r="H168" s="64"/>
      <c r="I168" s="68"/>
      <c r="J168" s="64"/>
      <c r="K168" s="63" t="str">
        <f>IF(B168="","",VLOOKUP(B168,'CTRL RECOM'!A168:M554,2,0))</f>
        <v/>
      </c>
      <c r="L168" s="63" t="str">
        <f>IF(B168="","",VLOOKUP(B168,'CTRL RECOM'!A168:M554,3,0))</f>
        <v/>
      </c>
      <c r="M168" s="70" t="str">
        <f>IF(B168="","",VLOOKUP(B168,'CTRL RECOM'!A168:M554,7,0))</f>
        <v/>
      </c>
      <c r="N168" s="70" t="str">
        <f>IF(B168="","",VLOOKUP(B168,'CTRL RECOM'!A168:M554,8,0))</f>
        <v/>
      </c>
      <c r="O168" s="63" t="str">
        <f>IF(B168="","",VLOOKUP(B168,'CTRL RECOM'!A168:M554,18,0))</f>
        <v/>
      </c>
      <c r="P168" s="63" t="str">
        <f>IF(B168="","",VLOOKUP(B168,'CTRL RECOM'!A168:M554,19,0))</f>
        <v/>
      </c>
    </row>
    <row r="169" ht="15.75" customHeight="1">
      <c r="A169" s="63" t="str">
        <f t="shared" si="1"/>
        <v/>
      </c>
      <c r="B169" s="64"/>
      <c r="C169" s="64"/>
      <c r="D169" s="65"/>
      <c r="E169" s="66"/>
      <c r="F169" s="67"/>
      <c r="G169" s="67"/>
      <c r="H169" s="64"/>
      <c r="I169" s="68"/>
      <c r="J169" s="64"/>
      <c r="K169" s="63" t="str">
        <f>IF(B169="","",VLOOKUP(B169,'CTRL RECOM'!A169:M554,2,0))</f>
        <v/>
      </c>
      <c r="L169" s="63" t="str">
        <f>IF(B169="","",VLOOKUP(B169,'CTRL RECOM'!A169:M554,3,0))</f>
        <v/>
      </c>
      <c r="M169" s="70" t="str">
        <f>IF(B169="","",VLOOKUP(B169,'CTRL RECOM'!A169:M554,7,0))</f>
        <v/>
      </c>
      <c r="N169" s="70" t="str">
        <f>IF(B169="","",VLOOKUP(B169,'CTRL RECOM'!A169:M554,8,0))</f>
        <v/>
      </c>
      <c r="O169" s="63" t="str">
        <f>IF(B169="","",VLOOKUP(B169,'CTRL RECOM'!A169:M554,18,0))</f>
        <v/>
      </c>
      <c r="P169" s="63" t="str">
        <f>IF(B169="","",VLOOKUP(B169,'CTRL RECOM'!A169:M554,19,0))</f>
        <v/>
      </c>
    </row>
    <row r="170" ht="15.75" customHeight="1">
      <c r="A170" s="63" t="str">
        <f t="shared" si="1"/>
        <v/>
      </c>
      <c r="B170" s="64"/>
      <c r="C170" s="64"/>
      <c r="D170" s="65"/>
      <c r="E170" s="66"/>
      <c r="F170" s="67"/>
      <c r="G170" s="67"/>
      <c r="H170" s="64"/>
      <c r="I170" s="68"/>
      <c r="J170" s="64"/>
      <c r="K170" s="63" t="str">
        <f>IF(B170="","",VLOOKUP(B170,'CTRL RECOM'!A170:M554,2,0))</f>
        <v/>
      </c>
      <c r="L170" s="63" t="str">
        <f>IF(B170="","",VLOOKUP(B170,'CTRL RECOM'!A170:M554,3,0))</f>
        <v/>
      </c>
      <c r="M170" s="70" t="str">
        <f>IF(B170="","",VLOOKUP(B170,'CTRL RECOM'!A170:M554,7,0))</f>
        <v/>
      </c>
      <c r="N170" s="70" t="str">
        <f>IF(B170="","",VLOOKUP(B170,'CTRL RECOM'!A170:M554,8,0))</f>
        <v/>
      </c>
      <c r="O170" s="63" t="str">
        <f>IF(B170="","",VLOOKUP(B170,'CTRL RECOM'!A170:M554,18,0))</f>
        <v/>
      </c>
      <c r="P170" s="63" t="str">
        <f>IF(B170="","",VLOOKUP(B170,'CTRL RECOM'!A170:M554,19,0))</f>
        <v/>
      </c>
    </row>
    <row r="171" ht="15.75" customHeight="1">
      <c r="A171" s="63" t="str">
        <f t="shared" si="1"/>
        <v/>
      </c>
      <c r="B171" s="64"/>
      <c r="C171" s="64"/>
      <c r="D171" s="65"/>
      <c r="E171" s="66"/>
      <c r="F171" s="67"/>
      <c r="G171" s="67"/>
      <c r="H171" s="64"/>
      <c r="I171" s="68"/>
      <c r="J171" s="64"/>
      <c r="K171" s="63" t="str">
        <f>IF(B171="","",VLOOKUP(B171,'CTRL RECOM'!A171:M554,2,0))</f>
        <v/>
      </c>
      <c r="L171" s="63" t="str">
        <f>IF(B171="","",VLOOKUP(B171,'CTRL RECOM'!A171:M554,3,0))</f>
        <v/>
      </c>
      <c r="M171" s="70" t="str">
        <f>IF(B171="","",VLOOKUP(B171,'CTRL RECOM'!A171:M554,7,0))</f>
        <v/>
      </c>
      <c r="N171" s="70" t="str">
        <f>IF(B171="","",VLOOKUP(B171,'CTRL RECOM'!A171:M554,8,0))</f>
        <v/>
      </c>
      <c r="O171" s="63" t="str">
        <f>IF(B171="","",VLOOKUP(B171,'CTRL RECOM'!A171:M554,18,0))</f>
        <v/>
      </c>
      <c r="P171" s="63" t="str">
        <f>IF(B171="","",VLOOKUP(B171,'CTRL RECOM'!A171:M554,19,0))</f>
        <v/>
      </c>
    </row>
    <row r="172" ht="15.75" customHeight="1">
      <c r="A172" s="63" t="str">
        <f t="shared" si="1"/>
        <v/>
      </c>
      <c r="B172" s="64"/>
      <c r="C172" s="64"/>
      <c r="D172" s="65"/>
      <c r="E172" s="66"/>
      <c r="F172" s="67"/>
      <c r="G172" s="67"/>
      <c r="H172" s="64"/>
      <c r="I172" s="68"/>
      <c r="J172" s="64"/>
      <c r="K172" s="63" t="str">
        <f>IF(B172="","",VLOOKUP(B172,'CTRL RECOM'!A172:M554,2,0))</f>
        <v/>
      </c>
      <c r="L172" s="63" t="str">
        <f>IF(B172="","",VLOOKUP(B172,'CTRL RECOM'!A172:M554,3,0))</f>
        <v/>
      </c>
      <c r="M172" s="70" t="str">
        <f>IF(B172="","",VLOOKUP(B172,'CTRL RECOM'!A172:M554,7,0))</f>
        <v/>
      </c>
      <c r="N172" s="70" t="str">
        <f>IF(B172="","",VLOOKUP(B172,'CTRL RECOM'!A172:M554,8,0))</f>
        <v/>
      </c>
      <c r="O172" s="63" t="str">
        <f>IF(B172="","",VLOOKUP(B172,'CTRL RECOM'!A172:M554,18,0))</f>
        <v/>
      </c>
      <c r="P172" s="63" t="str">
        <f>IF(B172="","",VLOOKUP(B172,'CTRL RECOM'!A172:M554,19,0))</f>
        <v/>
      </c>
    </row>
    <row r="173" ht="15.75" customHeight="1">
      <c r="A173" s="63" t="str">
        <f t="shared" si="1"/>
        <v/>
      </c>
      <c r="B173" s="64"/>
      <c r="C173" s="64"/>
      <c r="D173" s="65"/>
      <c r="E173" s="66"/>
      <c r="F173" s="67"/>
      <c r="G173" s="67"/>
      <c r="H173" s="64"/>
      <c r="I173" s="68"/>
      <c r="J173" s="64"/>
      <c r="K173" s="63" t="str">
        <f>IF(B173="","",VLOOKUP(B173,'CTRL RECOM'!A173:M554,2,0))</f>
        <v/>
      </c>
      <c r="L173" s="63" t="str">
        <f>IF(B173="","",VLOOKUP(B173,'CTRL RECOM'!A173:M554,3,0))</f>
        <v/>
      </c>
      <c r="M173" s="70" t="str">
        <f>IF(B173="","",VLOOKUP(B173,'CTRL RECOM'!A173:M554,7,0))</f>
        <v/>
      </c>
      <c r="N173" s="70" t="str">
        <f>IF(B173="","",VLOOKUP(B173,'CTRL RECOM'!A173:M554,8,0))</f>
        <v/>
      </c>
      <c r="O173" s="63" t="str">
        <f>IF(B173="","",VLOOKUP(B173,'CTRL RECOM'!A173:M554,18,0))</f>
        <v/>
      </c>
      <c r="P173" s="63" t="str">
        <f>IF(B173="","",VLOOKUP(B173,'CTRL RECOM'!A173:M554,19,0))</f>
        <v/>
      </c>
    </row>
    <row r="174" ht="15.75" customHeight="1">
      <c r="A174" s="63" t="str">
        <f t="shared" si="1"/>
        <v/>
      </c>
      <c r="B174" s="64"/>
      <c r="C174" s="64"/>
      <c r="D174" s="65"/>
      <c r="E174" s="66"/>
      <c r="F174" s="67"/>
      <c r="G174" s="67"/>
      <c r="H174" s="64"/>
      <c r="I174" s="68"/>
      <c r="J174" s="64"/>
      <c r="K174" s="63" t="str">
        <f>IF(B174="","",VLOOKUP(B174,'CTRL RECOM'!A174:M554,2,0))</f>
        <v/>
      </c>
      <c r="L174" s="63" t="str">
        <f>IF(B174="","",VLOOKUP(B174,'CTRL RECOM'!A174:M554,3,0))</f>
        <v/>
      </c>
      <c r="M174" s="70" t="str">
        <f>IF(B174="","",VLOOKUP(B174,'CTRL RECOM'!A174:M554,7,0))</f>
        <v/>
      </c>
      <c r="N174" s="70" t="str">
        <f>IF(B174="","",VLOOKUP(B174,'CTRL RECOM'!A174:M554,8,0))</f>
        <v/>
      </c>
      <c r="O174" s="63" t="str">
        <f>IF(B174="","",VLOOKUP(B174,'CTRL RECOM'!A174:M554,18,0))</f>
        <v/>
      </c>
      <c r="P174" s="63" t="str">
        <f>IF(B174="","",VLOOKUP(B174,'CTRL RECOM'!A174:M554,19,0))</f>
        <v/>
      </c>
    </row>
    <row r="175" ht="15.75" customHeight="1">
      <c r="A175" s="63" t="str">
        <f t="shared" si="1"/>
        <v/>
      </c>
      <c r="B175" s="64"/>
      <c r="C175" s="64"/>
      <c r="D175" s="65"/>
      <c r="E175" s="66"/>
      <c r="F175" s="67"/>
      <c r="G175" s="67"/>
      <c r="H175" s="64"/>
      <c r="I175" s="68"/>
      <c r="J175" s="64"/>
      <c r="K175" s="63" t="str">
        <f>IF(B175="","",VLOOKUP(B175,'CTRL RECOM'!A175:M554,2,0))</f>
        <v/>
      </c>
      <c r="L175" s="63" t="str">
        <f>IF(B175="","",VLOOKUP(B175,'CTRL RECOM'!A175:M554,3,0))</f>
        <v/>
      </c>
      <c r="M175" s="70" t="str">
        <f>IF(B175="","",VLOOKUP(B175,'CTRL RECOM'!A175:M554,7,0))</f>
        <v/>
      </c>
      <c r="N175" s="70" t="str">
        <f>IF(B175="","",VLOOKUP(B175,'CTRL RECOM'!A175:M554,8,0))</f>
        <v/>
      </c>
      <c r="O175" s="63" t="str">
        <f>IF(B175="","",VLOOKUP(B175,'CTRL RECOM'!A175:M554,18,0))</f>
        <v/>
      </c>
      <c r="P175" s="63" t="str">
        <f>IF(B175="","",VLOOKUP(B175,'CTRL RECOM'!A175:M554,19,0))</f>
        <v/>
      </c>
    </row>
    <row r="176" ht="15.75" customHeight="1">
      <c r="A176" s="63" t="str">
        <f t="shared" si="1"/>
        <v/>
      </c>
      <c r="B176" s="64"/>
      <c r="C176" s="64"/>
      <c r="D176" s="65"/>
      <c r="E176" s="66"/>
      <c r="F176" s="67"/>
      <c r="G176" s="67"/>
      <c r="H176" s="64"/>
      <c r="I176" s="68"/>
      <c r="J176" s="64"/>
      <c r="K176" s="63" t="str">
        <f>IF(B176="","",VLOOKUP(B176,'CTRL RECOM'!A176:M554,2,0))</f>
        <v/>
      </c>
      <c r="L176" s="63" t="str">
        <f>IF(B176="","",VLOOKUP(B176,'CTRL RECOM'!A176:M554,3,0))</f>
        <v/>
      </c>
      <c r="M176" s="70" t="str">
        <f>IF(B176="","",VLOOKUP(B176,'CTRL RECOM'!A176:M554,7,0))</f>
        <v/>
      </c>
      <c r="N176" s="70" t="str">
        <f>IF(B176="","",VLOOKUP(B176,'CTRL RECOM'!A176:M554,8,0))</f>
        <v/>
      </c>
      <c r="O176" s="63" t="str">
        <f>IF(B176="","",VLOOKUP(B176,'CTRL RECOM'!A176:M554,18,0))</f>
        <v/>
      </c>
      <c r="P176" s="63" t="str">
        <f>IF(B176="","",VLOOKUP(B176,'CTRL RECOM'!A176:M554,19,0))</f>
        <v/>
      </c>
    </row>
    <row r="177" ht="15.75" customHeight="1">
      <c r="A177" s="63" t="str">
        <f t="shared" si="1"/>
        <v/>
      </c>
      <c r="B177" s="64"/>
      <c r="C177" s="64"/>
      <c r="D177" s="65"/>
      <c r="E177" s="66"/>
      <c r="F177" s="67"/>
      <c r="G177" s="67"/>
      <c r="H177" s="64"/>
      <c r="I177" s="68"/>
      <c r="J177" s="64"/>
      <c r="K177" s="63" t="str">
        <f>IF(B177="","",VLOOKUP(B177,'CTRL RECOM'!A177:M554,2,0))</f>
        <v/>
      </c>
      <c r="L177" s="63" t="str">
        <f>IF(B177="","",VLOOKUP(B177,'CTRL RECOM'!A177:M554,3,0))</f>
        <v/>
      </c>
      <c r="M177" s="70" t="str">
        <f>IF(B177="","",VLOOKUP(B177,'CTRL RECOM'!A177:M554,7,0))</f>
        <v/>
      </c>
      <c r="N177" s="70" t="str">
        <f>IF(B177="","",VLOOKUP(B177,'CTRL RECOM'!A177:M554,8,0))</f>
        <v/>
      </c>
      <c r="O177" s="63" t="str">
        <f>IF(B177="","",VLOOKUP(B177,'CTRL RECOM'!A177:M554,18,0))</f>
        <v/>
      </c>
      <c r="P177" s="63" t="str">
        <f>IF(B177="","",VLOOKUP(B177,'CTRL RECOM'!A177:M554,19,0))</f>
        <v/>
      </c>
    </row>
    <row r="178" ht="15.75" customHeight="1">
      <c r="A178" s="63" t="str">
        <f t="shared" si="1"/>
        <v/>
      </c>
      <c r="B178" s="64"/>
      <c r="C178" s="64"/>
      <c r="D178" s="65"/>
      <c r="E178" s="66"/>
      <c r="F178" s="67"/>
      <c r="G178" s="67"/>
      <c r="H178" s="64"/>
      <c r="I178" s="68"/>
      <c r="J178" s="64"/>
      <c r="K178" s="63" t="str">
        <f>IF(B178="","",VLOOKUP(B178,'CTRL RECOM'!A178:M554,2,0))</f>
        <v/>
      </c>
      <c r="L178" s="63" t="str">
        <f>IF(B178="","",VLOOKUP(B178,'CTRL RECOM'!A178:M554,3,0))</f>
        <v/>
      </c>
      <c r="M178" s="70" t="str">
        <f>IF(B178="","",VLOOKUP(B178,'CTRL RECOM'!A178:M554,7,0))</f>
        <v/>
      </c>
      <c r="N178" s="70" t="str">
        <f>IF(B178="","",VLOOKUP(B178,'CTRL RECOM'!A178:M554,8,0))</f>
        <v/>
      </c>
      <c r="O178" s="63" t="str">
        <f>IF(B178="","",VLOOKUP(B178,'CTRL RECOM'!A178:M554,18,0))</f>
        <v/>
      </c>
      <c r="P178" s="63" t="str">
        <f>IF(B178="","",VLOOKUP(B178,'CTRL RECOM'!A178:M554,19,0))</f>
        <v/>
      </c>
    </row>
    <row r="179" ht="15.75" customHeight="1">
      <c r="A179" s="63" t="str">
        <f t="shared" si="1"/>
        <v/>
      </c>
      <c r="B179" s="64"/>
      <c r="C179" s="64"/>
      <c r="D179" s="65"/>
      <c r="E179" s="66"/>
      <c r="F179" s="67"/>
      <c r="G179" s="67"/>
      <c r="H179" s="64"/>
      <c r="I179" s="68"/>
      <c r="J179" s="64"/>
      <c r="K179" s="63" t="str">
        <f>IF(B179="","",VLOOKUP(B179,'CTRL RECOM'!A179:M554,2,0))</f>
        <v/>
      </c>
      <c r="L179" s="63" t="str">
        <f>IF(B179="","",VLOOKUP(B179,'CTRL RECOM'!A179:M554,3,0))</f>
        <v/>
      </c>
      <c r="M179" s="70" t="str">
        <f>IF(B179="","",VLOOKUP(B179,'CTRL RECOM'!A179:M554,7,0))</f>
        <v/>
      </c>
      <c r="N179" s="70" t="str">
        <f>IF(B179="","",VLOOKUP(B179,'CTRL RECOM'!A179:M554,8,0))</f>
        <v/>
      </c>
      <c r="O179" s="63" t="str">
        <f>IF(B179="","",VLOOKUP(B179,'CTRL RECOM'!A179:M554,18,0))</f>
        <v/>
      </c>
      <c r="P179" s="63" t="str">
        <f>IF(B179="","",VLOOKUP(B179,'CTRL RECOM'!A179:M554,19,0))</f>
        <v/>
      </c>
    </row>
    <row r="180" ht="15.75" customHeight="1">
      <c r="A180" s="63" t="str">
        <f t="shared" si="1"/>
        <v/>
      </c>
      <c r="B180" s="64"/>
      <c r="C180" s="64"/>
      <c r="D180" s="65"/>
      <c r="E180" s="66"/>
      <c r="F180" s="67"/>
      <c r="G180" s="67"/>
      <c r="H180" s="64"/>
      <c r="I180" s="68"/>
      <c r="J180" s="64"/>
      <c r="K180" s="63" t="str">
        <f>IF(B180="","",VLOOKUP(B180,'CTRL RECOM'!A180:M554,2,0))</f>
        <v/>
      </c>
      <c r="L180" s="63" t="str">
        <f>IF(B180="","",VLOOKUP(B180,'CTRL RECOM'!A180:M554,3,0))</f>
        <v/>
      </c>
      <c r="M180" s="70" t="str">
        <f>IF(B180="","",VLOOKUP(B180,'CTRL RECOM'!A180:M554,7,0))</f>
        <v/>
      </c>
      <c r="N180" s="70" t="str">
        <f>IF(B180="","",VLOOKUP(B180,'CTRL RECOM'!A180:M554,8,0))</f>
        <v/>
      </c>
      <c r="O180" s="63" t="str">
        <f>IF(B180="","",VLOOKUP(B180,'CTRL RECOM'!A180:M554,18,0))</f>
        <v/>
      </c>
      <c r="P180" s="63" t="str">
        <f>IF(B180="","",VLOOKUP(B180,'CTRL RECOM'!A180:M554,19,0))</f>
        <v/>
      </c>
    </row>
    <row r="181" ht="15.75" customHeight="1">
      <c r="A181" s="63" t="str">
        <f t="shared" si="1"/>
        <v/>
      </c>
      <c r="B181" s="64"/>
      <c r="C181" s="64"/>
      <c r="D181" s="65"/>
      <c r="E181" s="66"/>
      <c r="F181" s="67"/>
      <c r="G181" s="67"/>
      <c r="H181" s="64"/>
      <c r="I181" s="68"/>
      <c r="J181" s="64"/>
      <c r="K181" s="63" t="str">
        <f>IF(B181="","",VLOOKUP(B181,'CTRL RECOM'!A181:M554,2,0))</f>
        <v/>
      </c>
      <c r="L181" s="63" t="str">
        <f>IF(B181="","",VLOOKUP(B181,'CTRL RECOM'!A181:M554,3,0))</f>
        <v/>
      </c>
      <c r="M181" s="70" t="str">
        <f>IF(B181="","",VLOOKUP(B181,'CTRL RECOM'!A181:M554,7,0))</f>
        <v/>
      </c>
      <c r="N181" s="70" t="str">
        <f>IF(B181="","",VLOOKUP(B181,'CTRL RECOM'!A181:M554,8,0))</f>
        <v/>
      </c>
      <c r="O181" s="63" t="str">
        <f>IF(B181="","",VLOOKUP(B181,'CTRL RECOM'!A181:M554,18,0))</f>
        <v/>
      </c>
      <c r="P181" s="63" t="str">
        <f>IF(B181="","",VLOOKUP(B181,'CTRL RECOM'!A181:M554,19,0))</f>
        <v/>
      </c>
    </row>
    <row r="182" ht="15.75" customHeight="1">
      <c r="A182" s="63" t="str">
        <f t="shared" si="1"/>
        <v/>
      </c>
      <c r="B182" s="64"/>
      <c r="C182" s="64"/>
      <c r="D182" s="65"/>
      <c r="E182" s="66"/>
      <c r="F182" s="67"/>
      <c r="G182" s="67"/>
      <c r="H182" s="64"/>
      <c r="I182" s="68"/>
      <c r="J182" s="64"/>
      <c r="K182" s="63" t="str">
        <f>IF(B182="","",VLOOKUP(B182,'CTRL RECOM'!A182:M554,2,0))</f>
        <v/>
      </c>
      <c r="L182" s="63" t="str">
        <f>IF(B182="","",VLOOKUP(B182,'CTRL RECOM'!A182:M554,3,0))</f>
        <v/>
      </c>
      <c r="M182" s="70" t="str">
        <f>IF(B182="","",VLOOKUP(B182,'CTRL RECOM'!A182:M554,7,0))</f>
        <v/>
      </c>
      <c r="N182" s="70" t="str">
        <f>IF(B182="","",VLOOKUP(B182,'CTRL RECOM'!A182:M554,8,0))</f>
        <v/>
      </c>
      <c r="O182" s="63" t="str">
        <f>IF(B182="","",VLOOKUP(B182,'CTRL RECOM'!A182:M554,18,0))</f>
        <v/>
      </c>
      <c r="P182" s="63" t="str">
        <f>IF(B182="","",VLOOKUP(B182,'CTRL RECOM'!A182:M554,19,0))</f>
        <v/>
      </c>
    </row>
    <row r="183" ht="15.75" customHeight="1">
      <c r="A183" s="63" t="str">
        <f t="shared" si="1"/>
        <v/>
      </c>
      <c r="B183" s="64"/>
      <c r="C183" s="64"/>
      <c r="D183" s="65"/>
      <c r="E183" s="66"/>
      <c r="F183" s="67"/>
      <c r="G183" s="67"/>
      <c r="H183" s="64"/>
      <c r="I183" s="68"/>
      <c r="J183" s="64"/>
      <c r="K183" s="63" t="str">
        <f>IF(B183="","",VLOOKUP(B183,'CTRL RECOM'!A183:M554,2,0))</f>
        <v/>
      </c>
      <c r="L183" s="63" t="str">
        <f>IF(B183="","",VLOOKUP(B183,'CTRL RECOM'!A183:M554,3,0))</f>
        <v/>
      </c>
      <c r="M183" s="70" t="str">
        <f>IF(B183="","",VLOOKUP(B183,'CTRL RECOM'!A183:M554,7,0))</f>
        <v/>
      </c>
      <c r="N183" s="70" t="str">
        <f>IF(B183="","",VLOOKUP(B183,'CTRL RECOM'!A183:M554,8,0))</f>
        <v/>
      </c>
      <c r="O183" s="63" t="str">
        <f>IF(B183="","",VLOOKUP(B183,'CTRL RECOM'!A183:M554,18,0))</f>
        <v/>
      </c>
      <c r="P183" s="63" t="str">
        <f>IF(B183="","",VLOOKUP(B183,'CTRL RECOM'!A183:M554,19,0))</f>
        <v/>
      </c>
    </row>
    <row r="184" ht="15.75" customHeight="1">
      <c r="A184" s="63" t="str">
        <f t="shared" si="1"/>
        <v/>
      </c>
      <c r="B184" s="64"/>
      <c r="C184" s="64"/>
      <c r="D184" s="65"/>
      <c r="E184" s="66"/>
      <c r="F184" s="67"/>
      <c r="G184" s="67"/>
      <c r="H184" s="64"/>
      <c r="I184" s="68"/>
      <c r="J184" s="64"/>
      <c r="K184" s="63" t="str">
        <f>IF(B184="","",VLOOKUP(B184,'CTRL RECOM'!A184:M554,2,0))</f>
        <v/>
      </c>
      <c r="L184" s="63" t="str">
        <f>IF(B184="","",VLOOKUP(B184,'CTRL RECOM'!A184:M554,3,0))</f>
        <v/>
      </c>
      <c r="M184" s="70" t="str">
        <f>IF(B184="","",VLOOKUP(B184,'CTRL RECOM'!A184:M554,7,0))</f>
        <v/>
      </c>
      <c r="N184" s="70" t="str">
        <f>IF(B184="","",VLOOKUP(B184,'CTRL RECOM'!A184:M554,8,0))</f>
        <v/>
      </c>
      <c r="O184" s="63" t="str">
        <f>IF(B184="","",VLOOKUP(B184,'CTRL RECOM'!A184:M554,18,0))</f>
        <v/>
      </c>
      <c r="P184" s="63" t="str">
        <f>IF(B184="","",VLOOKUP(B184,'CTRL RECOM'!A184:M554,19,0))</f>
        <v/>
      </c>
    </row>
    <row r="185" ht="15.75" customHeight="1">
      <c r="A185" s="63" t="str">
        <f t="shared" si="1"/>
        <v/>
      </c>
      <c r="B185" s="64"/>
      <c r="C185" s="64"/>
      <c r="D185" s="65"/>
      <c r="E185" s="66"/>
      <c r="F185" s="67"/>
      <c r="G185" s="67"/>
      <c r="H185" s="64"/>
      <c r="I185" s="68"/>
      <c r="J185" s="64"/>
      <c r="K185" s="63" t="str">
        <f>IF(B185="","",VLOOKUP(B185,'CTRL RECOM'!A185:M554,2,0))</f>
        <v/>
      </c>
      <c r="L185" s="63" t="str">
        <f>IF(B185="","",VLOOKUP(B185,'CTRL RECOM'!A185:M554,3,0))</f>
        <v/>
      </c>
      <c r="M185" s="70" t="str">
        <f>IF(B185="","",VLOOKUP(B185,'CTRL RECOM'!A185:M554,7,0))</f>
        <v/>
      </c>
      <c r="N185" s="70" t="str">
        <f>IF(B185="","",VLOOKUP(B185,'CTRL RECOM'!A185:M554,8,0))</f>
        <v/>
      </c>
      <c r="O185" s="63" t="str">
        <f>IF(B185="","",VLOOKUP(B185,'CTRL RECOM'!A185:M554,18,0))</f>
        <v/>
      </c>
      <c r="P185" s="63" t="str">
        <f>IF(B185="","",VLOOKUP(B185,'CTRL RECOM'!A185:M554,19,0))</f>
        <v/>
      </c>
    </row>
    <row r="186" ht="15.75" customHeight="1">
      <c r="A186" s="63" t="str">
        <f t="shared" si="1"/>
        <v/>
      </c>
      <c r="B186" s="64"/>
      <c r="C186" s="64"/>
      <c r="D186" s="65"/>
      <c r="E186" s="66"/>
      <c r="F186" s="67"/>
      <c r="G186" s="67"/>
      <c r="H186" s="64"/>
      <c r="I186" s="68"/>
      <c r="J186" s="64"/>
      <c r="K186" s="63" t="str">
        <f>IF(B186="","",VLOOKUP(B186,'CTRL RECOM'!A186:M554,2,0))</f>
        <v/>
      </c>
      <c r="L186" s="63" t="str">
        <f>IF(B186="","",VLOOKUP(B186,'CTRL RECOM'!A186:M554,3,0))</f>
        <v/>
      </c>
      <c r="M186" s="70" t="str">
        <f>IF(B186="","",VLOOKUP(B186,'CTRL RECOM'!A186:M554,7,0))</f>
        <v/>
      </c>
      <c r="N186" s="70" t="str">
        <f>IF(B186="","",VLOOKUP(B186,'CTRL RECOM'!A186:M554,8,0))</f>
        <v/>
      </c>
      <c r="O186" s="63" t="str">
        <f>IF(B186="","",VLOOKUP(B186,'CTRL RECOM'!A186:M554,18,0))</f>
        <v/>
      </c>
      <c r="P186" s="63" t="str">
        <f>IF(B186="","",VLOOKUP(B186,'CTRL RECOM'!A186:M554,19,0))</f>
        <v/>
      </c>
    </row>
    <row r="187" ht="15.75" customHeight="1">
      <c r="A187" s="63" t="str">
        <f t="shared" si="1"/>
        <v/>
      </c>
      <c r="B187" s="64"/>
      <c r="C187" s="64"/>
      <c r="D187" s="65"/>
      <c r="E187" s="66"/>
      <c r="F187" s="67"/>
      <c r="G187" s="67"/>
      <c r="H187" s="64"/>
      <c r="I187" s="68"/>
      <c r="J187" s="64"/>
      <c r="K187" s="63" t="str">
        <f>IF(B187="","",VLOOKUP(B187,'CTRL RECOM'!A187:M554,2,0))</f>
        <v/>
      </c>
      <c r="L187" s="63" t="str">
        <f>IF(B187="","",VLOOKUP(B187,'CTRL RECOM'!A187:M554,3,0))</f>
        <v/>
      </c>
      <c r="M187" s="70" t="str">
        <f>IF(B187="","",VLOOKUP(B187,'CTRL RECOM'!A187:M554,7,0))</f>
        <v/>
      </c>
      <c r="N187" s="70" t="str">
        <f>IF(B187="","",VLOOKUP(B187,'CTRL RECOM'!A187:M554,8,0))</f>
        <v/>
      </c>
      <c r="O187" s="63" t="str">
        <f>IF(B187="","",VLOOKUP(B187,'CTRL RECOM'!A187:M554,18,0))</f>
        <v/>
      </c>
      <c r="P187" s="63" t="str">
        <f>IF(B187="","",VLOOKUP(B187,'CTRL RECOM'!A187:M554,19,0))</f>
        <v/>
      </c>
    </row>
    <row r="188" ht="15.75" customHeight="1">
      <c r="A188" s="63" t="str">
        <f t="shared" si="1"/>
        <v/>
      </c>
      <c r="B188" s="64"/>
      <c r="C188" s="64"/>
      <c r="D188" s="65"/>
      <c r="E188" s="66"/>
      <c r="F188" s="67"/>
      <c r="G188" s="67"/>
      <c r="H188" s="64"/>
      <c r="I188" s="68"/>
      <c r="J188" s="64"/>
      <c r="K188" s="63" t="str">
        <f>IF(B188="","",VLOOKUP(B188,'CTRL RECOM'!A188:M554,2,0))</f>
        <v/>
      </c>
      <c r="L188" s="63" t="str">
        <f>IF(B188="","",VLOOKUP(B188,'CTRL RECOM'!A188:M554,3,0))</f>
        <v/>
      </c>
      <c r="M188" s="70" t="str">
        <f>IF(B188="","",VLOOKUP(B188,'CTRL RECOM'!A188:M554,7,0))</f>
        <v/>
      </c>
      <c r="N188" s="70" t="str">
        <f>IF(B188="","",VLOOKUP(B188,'CTRL RECOM'!A188:M554,8,0))</f>
        <v/>
      </c>
      <c r="O188" s="63" t="str">
        <f>IF(B188="","",VLOOKUP(B188,'CTRL RECOM'!A188:M554,18,0))</f>
        <v/>
      </c>
      <c r="P188" s="63" t="str">
        <f>IF(B188="","",VLOOKUP(B188,'CTRL RECOM'!A188:M554,19,0))</f>
        <v/>
      </c>
    </row>
    <row r="189" ht="15.75" customHeight="1">
      <c r="A189" s="63" t="str">
        <f t="shared" si="1"/>
        <v/>
      </c>
      <c r="B189" s="64"/>
      <c r="C189" s="64"/>
      <c r="D189" s="65"/>
      <c r="E189" s="66"/>
      <c r="F189" s="67"/>
      <c r="G189" s="67"/>
      <c r="H189" s="64"/>
      <c r="I189" s="68"/>
      <c r="J189" s="64"/>
      <c r="K189" s="63" t="str">
        <f>IF(B189="","",VLOOKUP(B189,'CTRL RECOM'!A189:M554,2,0))</f>
        <v/>
      </c>
      <c r="L189" s="63" t="str">
        <f>IF(B189="","",VLOOKUP(B189,'CTRL RECOM'!A189:M554,3,0))</f>
        <v/>
      </c>
      <c r="M189" s="70" t="str">
        <f>IF(B189="","",VLOOKUP(B189,'CTRL RECOM'!A189:M554,7,0))</f>
        <v/>
      </c>
      <c r="N189" s="70" t="str">
        <f>IF(B189="","",VLOOKUP(B189,'CTRL RECOM'!A189:M554,8,0))</f>
        <v/>
      </c>
      <c r="O189" s="63" t="str">
        <f>IF(B189="","",VLOOKUP(B189,'CTRL RECOM'!A189:M554,18,0))</f>
        <v/>
      </c>
      <c r="P189" s="63" t="str">
        <f>IF(B189="","",VLOOKUP(B189,'CTRL RECOM'!A189:M554,19,0))</f>
        <v/>
      </c>
    </row>
    <row r="190" ht="15.75" customHeight="1">
      <c r="A190" s="63" t="str">
        <f t="shared" si="1"/>
        <v/>
      </c>
      <c r="B190" s="64"/>
      <c r="C190" s="64"/>
      <c r="D190" s="65"/>
      <c r="E190" s="66"/>
      <c r="F190" s="67"/>
      <c r="G190" s="67"/>
      <c r="H190" s="64"/>
      <c r="I190" s="68"/>
      <c r="J190" s="64"/>
      <c r="K190" s="63" t="str">
        <f>IF(B190="","",VLOOKUP(B190,'CTRL RECOM'!A190:M554,2,0))</f>
        <v/>
      </c>
      <c r="L190" s="63" t="str">
        <f>IF(B190="","",VLOOKUP(B190,'CTRL RECOM'!A190:M554,3,0))</f>
        <v/>
      </c>
      <c r="M190" s="70" t="str">
        <f>IF(B190="","",VLOOKUP(B190,'CTRL RECOM'!A190:M554,7,0))</f>
        <v/>
      </c>
      <c r="N190" s="70" t="str">
        <f>IF(B190="","",VLOOKUP(B190,'CTRL RECOM'!A190:M554,8,0))</f>
        <v/>
      </c>
      <c r="O190" s="63" t="str">
        <f>IF(B190="","",VLOOKUP(B190,'CTRL RECOM'!A190:M554,18,0))</f>
        <v/>
      </c>
      <c r="P190" s="63" t="str">
        <f>IF(B190="","",VLOOKUP(B190,'CTRL RECOM'!A190:M554,19,0))</f>
        <v/>
      </c>
    </row>
    <row r="191" ht="15.75" customHeight="1">
      <c r="A191" s="63" t="str">
        <f t="shared" si="1"/>
        <v/>
      </c>
      <c r="B191" s="64"/>
      <c r="C191" s="64"/>
      <c r="D191" s="65"/>
      <c r="E191" s="66"/>
      <c r="F191" s="67"/>
      <c r="G191" s="67"/>
      <c r="H191" s="64"/>
      <c r="I191" s="68"/>
      <c r="J191" s="64"/>
      <c r="K191" s="63" t="str">
        <f>IF(B191="","",VLOOKUP(B191,'CTRL RECOM'!A191:M554,2,0))</f>
        <v/>
      </c>
      <c r="L191" s="63" t="str">
        <f>IF(B191="","",VLOOKUP(B191,'CTRL RECOM'!A191:M554,3,0))</f>
        <v/>
      </c>
      <c r="M191" s="70" t="str">
        <f>IF(B191="","",VLOOKUP(B191,'CTRL RECOM'!A191:M554,7,0))</f>
        <v/>
      </c>
      <c r="N191" s="70" t="str">
        <f>IF(B191="","",VLOOKUP(B191,'CTRL RECOM'!A191:M554,8,0))</f>
        <v/>
      </c>
      <c r="O191" s="63" t="str">
        <f>IF(B191="","",VLOOKUP(B191,'CTRL RECOM'!A191:M554,18,0))</f>
        <v/>
      </c>
      <c r="P191" s="63" t="str">
        <f>IF(B191="","",VLOOKUP(B191,'CTRL RECOM'!A191:M554,19,0))</f>
        <v/>
      </c>
    </row>
    <row r="192" ht="15.75" customHeight="1">
      <c r="A192" s="63" t="str">
        <f t="shared" si="1"/>
        <v/>
      </c>
      <c r="B192" s="64"/>
      <c r="C192" s="64"/>
      <c r="D192" s="65"/>
      <c r="E192" s="66"/>
      <c r="F192" s="67"/>
      <c r="G192" s="67"/>
      <c r="H192" s="64"/>
      <c r="I192" s="68"/>
      <c r="J192" s="64"/>
      <c r="K192" s="63" t="str">
        <f>IF(B192="","",VLOOKUP(B192,'CTRL RECOM'!A192:M554,2,0))</f>
        <v/>
      </c>
      <c r="L192" s="63" t="str">
        <f>IF(B192="","",VLOOKUP(B192,'CTRL RECOM'!A192:M554,3,0))</f>
        <v/>
      </c>
      <c r="M192" s="70" t="str">
        <f>IF(B192="","",VLOOKUP(B192,'CTRL RECOM'!A192:M554,7,0))</f>
        <v/>
      </c>
      <c r="N192" s="70" t="str">
        <f>IF(B192="","",VLOOKUP(B192,'CTRL RECOM'!A192:M554,8,0))</f>
        <v/>
      </c>
      <c r="O192" s="63" t="str">
        <f>IF(B192="","",VLOOKUP(B192,'CTRL RECOM'!A192:M554,18,0))</f>
        <v/>
      </c>
      <c r="P192" s="63" t="str">
        <f>IF(B192="","",VLOOKUP(B192,'CTRL RECOM'!A192:M554,19,0))</f>
        <v/>
      </c>
    </row>
    <row r="193" ht="15.75" customHeight="1">
      <c r="A193" s="63" t="str">
        <f t="shared" si="1"/>
        <v/>
      </c>
      <c r="B193" s="64"/>
      <c r="C193" s="64"/>
      <c r="D193" s="65"/>
      <c r="E193" s="66"/>
      <c r="F193" s="67"/>
      <c r="G193" s="67"/>
      <c r="H193" s="64"/>
      <c r="I193" s="68"/>
      <c r="J193" s="64"/>
      <c r="K193" s="63" t="str">
        <f>IF(B193="","",VLOOKUP(B193,'CTRL RECOM'!A193:M554,2,0))</f>
        <v/>
      </c>
      <c r="L193" s="63" t="str">
        <f>IF(B193="","",VLOOKUP(B193,'CTRL RECOM'!A193:M554,3,0))</f>
        <v/>
      </c>
      <c r="M193" s="70" t="str">
        <f>IF(B193="","",VLOOKUP(B193,'CTRL RECOM'!A193:M554,7,0))</f>
        <v/>
      </c>
      <c r="N193" s="70" t="str">
        <f>IF(B193="","",VLOOKUP(B193,'CTRL RECOM'!A193:M554,8,0))</f>
        <v/>
      </c>
      <c r="O193" s="63" t="str">
        <f>IF(B193="","",VLOOKUP(B193,'CTRL RECOM'!A193:M554,18,0))</f>
        <v/>
      </c>
      <c r="P193" s="63" t="str">
        <f>IF(B193="","",VLOOKUP(B193,'CTRL RECOM'!A193:M554,19,0))</f>
        <v/>
      </c>
    </row>
    <row r="194" ht="15.75" customHeight="1">
      <c r="A194" s="63" t="str">
        <f t="shared" si="1"/>
        <v/>
      </c>
      <c r="B194" s="64"/>
      <c r="C194" s="64"/>
      <c r="D194" s="65"/>
      <c r="E194" s="66"/>
      <c r="F194" s="67"/>
      <c r="G194" s="67"/>
      <c r="H194" s="64"/>
      <c r="I194" s="68"/>
      <c r="J194" s="64"/>
      <c r="K194" s="63" t="str">
        <f>IF(B194="","",VLOOKUP(B194,'CTRL RECOM'!A194:M554,2,0))</f>
        <v/>
      </c>
      <c r="L194" s="63" t="str">
        <f>IF(B194="","",VLOOKUP(B194,'CTRL RECOM'!A194:M554,3,0))</f>
        <v/>
      </c>
      <c r="M194" s="70" t="str">
        <f>IF(B194="","",VLOOKUP(B194,'CTRL RECOM'!A194:M554,7,0))</f>
        <v/>
      </c>
      <c r="N194" s="70" t="str">
        <f>IF(B194="","",VLOOKUP(B194,'CTRL RECOM'!A194:M554,8,0))</f>
        <v/>
      </c>
      <c r="O194" s="63" t="str">
        <f>IF(B194="","",VLOOKUP(B194,'CTRL RECOM'!A194:M554,18,0))</f>
        <v/>
      </c>
      <c r="P194" s="63" t="str">
        <f>IF(B194="","",VLOOKUP(B194,'CTRL RECOM'!A194:M554,19,0))</f>
        <v/>
      </c>
    </row>
    <row r="195" ht="15.75" customHeight="1">
      <c r="A195" s="63" t="str">
        <f t="shared" si="1"/>
        <v/>
      </c>
      <c r="B195" s="64"/>
      <c r="C195" s="64"/>
      <c r="D195" s="65"/>
      <c r="E195" s="66"/>
      <c r="F195" s="67"/>
      <c r="G195" s="67"/>
      <c r="H195" s="64"/>
      <c r="I195" s="68"/>
      <c r="J195" s="64"/>
      <c r="K195" s="63" t="str">
        <f>IF(B195="","",VLOOKUP(B195,'CTRL RECOM'!A195:M554,2,0))</f>
        <v/>
      </c>
      <c r="L195" s="63" t="str">
        <f>IF(B195="","",VLOOKUP(B195,'CTRL RECOM'!A195:M554,3,0))</f>
        <v/>
      </c>
      <c r="M195" s="70" t="str">
        <f>IF(B195="","",VLOOKUP(B195,'CTRL RECOM'!A195:M554,7,0))</f>
        <v/>
      </c>
      <c r="N195" s="70" t="str">
        <f>IF(B195="","",VLOOKUP(B195,'CTRL RECOM'!A195:M554,8,0))</f>
        <v/>
      </c>
      <c r="O195" s="63" t="str">
        <f>IF(B195="","",VLOOKUP(B195,'CTRL RECOM'!A195:M554,18,0))</f>
        <v/>
      </c>
      <c r="P195" s="63" t="str">
        <f>IF(B195="","",VLOOKUP(B195,'CTRL RECOM'!A195:M554,19,0))</f>
        <v/>
      </c>
    </row>
    <row r="196" ht="15.75" customHeight="1">
      <c r="A196" s="63" t="str">
        <f t="shared" si="1"/>
        <v/>
      </c>
      <c r="B196" s="64"/>
      <c r="C196" s="64"/>
      <c r="D196" s="65"/>
      <c r="E196" s="66"/>
      <c r="F196" s="67"/>
      <c r="G196" s="67"/>
      <c r="H196" s="64"/>
      <c r="I196" s="68"/>
      <c r="J196" s="64"/>
      <c r="K196" s="63" t="str">
        <f>IF(B196="","",VLOOKUP(B196,'CTRL RECOM'!A196:M554,2,0))</f>
        <v/>
      </c>
      <c r="L196" s="63" t="str">
        <f>IF(B196="","",VLOOKUP(B196,'CTRL RECOM'!A196:M554,3,0))</f>
        <v/>
      </c>
      <c r="M196" s="70" t="str">
        <f>IF(B196="","",VLOOKUP(B196,'CTRL RECOM'!A196:M554,7,0))</f>
        <v/>
      </c>
      <c r="N196" s="70" t="str">
        <f>IF(B196="","",VLOOKUP(B196,'CTRL RECOM'!A196:M554,8,0))</f>
        <v/>
      </c>
      <c r="O196" s="63" t="str">
        <f>IF(B196="","",VLOOKUP(B196,'CTRL RECOM'!A196:M554,18,0))</f>
        <v/>
      </c>
      <c r="P196" s="63" t="str">
        <f>IF(B196="","",VLOOKUP(B196,'CTRL RECOM'!A196:M554,19,0))</f>
        <v/>
      </c>
    </row>
    <row r="197" ht="15.75" customHeight="1">
      <c r="A197" s="63" t="str">
        <f t="shared" si="1"/>
        <v/>
      </c>
      <c r="B197" s="64"/>
      <c r="C197" s="64"/>
      <c r="D197" s="65"/>
      <c r="E197" s="66"/>
      <c r="F197" s="67"/>
      <c r="G197" s="67"/>
      <c r="H197" s="64"/>
      <c r="I197" s="68"/>
      <c r="J197" s="64"/>
      <c r="K197" s="63" t="str">
        <f>IF(B197="","",VLOOKUP(B197,'CTRL RECOM'!A197:M554,2,0))</f>
        <v/>
      </c>
      <c r="L197" s="63" t="str">
        <f>IF(B197="","",VLOOKUP(B197,'CTRL RECOM'!A197:M554,3,0))</f>
        <v/>
      </c>
      <c r="M197" s="70" t="str">
        <f>IF(B197="","",VLOOKUP(B197,'CTRL RECOM'!A197:M554,7,0))</f>
        <v/>
      </c>
      <c r="N197" s="70" t="str">
        <f>IF(B197="","",VLOOKUP(B197,'CTRL RECOM'!A197:M554,8,0))</f>
        <v/>
      </c>
      <c r="O197" s="63" t="str">
        <f>IF(B197="","",VLOOKUP(B197,'CTRL RECOM'!A197:M554,18,0))</f>
        <v/>
      </c>
      <c r="P197" s="63" t="str">
        <f>IF(B197="","",VLOOKUP(B197,'CTRL RECOM'!A197:M554,19,0))</f>
        <v/>
      </c>
    </row>
    <row r="198" ht="15.75" customHeight="1">
      <c r="A198" s="63" t="str">
        <f t="shared" si="1"/>
        <v/>
      </c>
      <c r="B198" s="64"/>
      <c r="C198" s="64"/>
      <c r="D198" s="65"/>
      <c r="E198" s="66"/>
      <c r="F198" s="67"/>
      <c r="G198" s="67"/>
      <c r="H198" s="64"/>
      <c r="I198" s="68"/>
      <c r="J198" s="64"/>
      <c r="K198" s="63" t="str">
        <f>IF(B198="","",VLOOKUP(B198,'CTRL RECOM'!A198:M554,2,0))</f>
        <v/>
      </c>
      <c r="L198" s="63" t="str">
        <f>IF(B198="","",VLOOKUP(B198,'CTRL RECOM'!A198:M554,3,0))</f>
        <v/>
      </c>
      <c r="M198" s="70" t="str">
        <f>IF(B198="","",VLOOKUP(B198,'CTRL RECOM'!A198:M554,7,0))</f>
        <v/>
      </c>
      <c r="N198" s="70" t="str">
        <f>IF(B198="","",VLOOKUP(B198,'CTRL RECOM'!A198:M554,8,0))</f>
        <v/>
      </c>
      <c r="O198" s="63" t="str">
        <f>IF(B198="","",VLOOKUP(B198,'CTRL RECOM'!A198:M554,18,0))</f>
        <v/>
      </c>
      <c r="P198" s="63" t="str">
        <f>IF(B198="","",VLOOKUP(B198,'CTRL RECOM'!A198:M554,19,0))</f>
        <v/>
      </c>
    </row>
    <row r="199" ht="15.75" customHeight="1">
      <c r="A199" s="63" t="str">
        <f t="shared" si="1"/>
        <v/>
      </c>
      <c r="B199" s="64"/>
      <c r="C199" s="64"/>
      <c r="D199" s="65"/>
      <c r="E199" s="66"/>
      <c r="F199" s="67"/>
      <c r="G199" s="67"/>
      <c r="H199" s="64"/>
      <c r="I199" s="68"/>
      <c r="J199" s="64"/>
      <c r="K199" s="63" t="str">
        <f>IF(B199="","",VLOOKUP(B199,'CTRL RECOM'!A199:M554,2,0))</f>
        <v/>
      </c>
      <c r="L199" s="63" t="str">
        <f>IF(B199="","",VLOOKUP(B199,'CTRL RECOM'!A199:M554,3,0))</f>
        <v/>
      </c>
      <c r="M199" s="70" t="str">
        <f>IF(B199="","",VLOOKUP(B199,'CTRL RECOM'!A199:M554,7,0))</f>
        <v/>
      </c>
      <c r="N199" s="70" t="str">
        <f>IF(B199="","",VLOOKUP(B199,'CTRL RECOM'!A199:M554,8,0))</f>
        <v/>
      </c>
      <c r="O199" s="63" t="str">
        <f>IF(B199="","",VLOOKUP(B199,'CTRL RECOM'!A199:M554,18,0))</f>
        <v/>
      </c>
      <c r="P199" s="63" t="str">
        <f>IF(B199="","",VLOOKUP(B199,'CTRL RECOM'!A199:M554,19,0))</f>
        <v/>
      </c>
    </row>
    <row r="200" ht="15.75" customHeight="1">
      <c r="A200" s="63" t="str">
        <f t="shared" si="1"/>
        <v/>
      </c>
      <c r="B200" s="64"/>
      <c r="C200" s="64"/>
      <c r="D200" s="65"/>
      <c r="E200" s="66"/>
      <c r="F200" s="67"/>
      <c r="G200" s="67"/>
      <c r="H200" s="64"/>
      <c r="I200" s="68"/>
      <c r="J200" s="64"/>
      <c r="K200" s="63" t="str">
        <f>IF(B200="","",VLOOKUP(B200,'CTRL RECOM'!A200:M554,2,0))</f>
        <v/>
      </c>
      <c r="L200" s="63" t="str">
        <f>IF(B200="","",VLOOKUP(B200,'CTRL RECOM'!A200:M554,3,0))</f>
        <v/>
      </c>
      <c r="M200" s="70" t="str">
        <f>IF(B200="","",VLOOKUP(B200,'CTRL RECOM'!A200:M554,7,0))</f>
        <v/>
      </c>
      <c r="N200" s="70" t="str">
        <f>IF(B200="","",VLOOKUP(B200,'CTRL RECOM'!A200:M554,8,0))</f>
        <v/>
      </c>
      <c r="O200" s="63" t="str">
        <f>IF(B200="","",VLOOKUP(B200,'CTRL RECOM'!A200:M554,18,0))</f>
        <v/>
      </c>
      <c r="P200" s="63" t="str">
        <f>IF(B200="","",VLOOKUP(B200,'CTRL RECOM'!A200:M554,19,0))</f>
        <v/>
      </c>
    </row>
    <row r="201" ht="15.75" customHeight="1">
      <c r="A201" s="63" t="str">
        <f t="shared" si="1"/>
        <v/>
      </c>
      <c r="B201" s="64"/>
      <c r="C201" s="64"/>
      <c r="D201" s="65"/>
      <c r="E201" s="66"/>
      <c r="F201" s="67"/>
      <c r="G201" s="67"/>
      <c r="H201" s="64"/>
      <c r="I201" s="68"/>
      <c r="J201" s="64"/>
      <c r="K201" s="63" t="str">
        <f>IF(B201="","",VLOOKUP(B201,'CTRL RECOM'!A201:M554,2,0))</f>
        <v/>
      </c>
      <c r="L201" s="63" t="str">
        <f>IF(B201="","",VLOOKUP(B201,'CTRL RECOM'!A201:M554,3,0))</f>
        <v/>
      </c>
      <c r="M201" s="70" t="str">
        <f>IF(B201="","",VLOOKUP(B201,'CTRL RECOM'!A201:M554,7,0))</f>
        <v/>
      </c>
      <c r="N201" s="70" t="str">
        <f>IF(B201="","",VLOOKUP(B201,'CTRL RECOM'!A201:M554,8,0))</f>
        <v/>
      </c>
      <c r="O201" s="63" t="str">
        <f>IF(B201="","",VLOOKUP(B201,'CTRL RECOM'!A201:M554,18,0))</f>
        <v/>
      </c>
      <c r="P201" s="63" t="str">
        <f>IF(B201="","",VLOOKUP(B201,'CTRL RECOM'!A201:M554,19,0))</f>
        <v/>
      </c>
    </row>
    <row r="202" ht="15.75" customHeight="1">
      <c r="A202" s="63" t="str">
        <f t="shared" si="1"/>
        <v/>
      </c>
      <c r="B202" s="64"/>
      <c r="C202" s="64"/>
      <c r="D202" s="65"/>
      <c r="E202" s="66"/>
      <c r="F202" s="67"/>
      <c r="G202" s="67"/>
      <c r="H202" s="64"/>
      <c r="I202" s="68"/>
      <c r="J202" s="64"/>
      <c r="K202" s="63" t="str">
        <f>IF(B202="","",VLOOKUP(B202,'CTRL RECOM'!A202:M554,2,0))</f>
        <v/>
      </c>
      <c r="L202" s="63" t="str">
        <f>IF(B202="","",VLOOKUP(B202,'CTRL RECOM'!A202:M554,3,0))</f>
        <v/>
      </c>
      <c r="M202" s="70" t="str">
        <f>IF(B202="","",VLOOKUP(B202,'CTRL RECOM'!A202:M554,7,0))</f>
        <v/>
      </c>
      <c r="N202" s="70" t="str">
        <f>IF(B202="","",VLOOKUP(B202,'CTRL RECOM'!A202:M554,8,0))</f>
        <v/>
      </c>
      <c r="O202" s="63" t="str">
        <f>IF(B202="","",VLOOKUP(B202,'CTRL RECOM'!A202:M554,18,0))</f>
        <v/>
      </c>
      <c r="P202" s="63" t="str">
        <f>IF(B202="","",VLOOKUP(B202,'CTRL RECOM'!A202:M554,19,0))</f>
        <v/>
      </c>
    </row>
    <row r="203" ht="15.75" customHeight="1">
      <c r="A203" s="63" t="str">
        <f t="shared" si="1"/>
        <v/>
      </c>
      <c r="B203" s="64"/>
      <c r="C203" s="64"/>
      <c r="D203" s="65"/>
      <c r="E203" s="66"/>
      <c r="F203" s="67"/>
      <c r="G203" s="67"/>
      <c r="H203" s="64"/>
      <c r="I203" s="68"/>
      <c r="J203" s="64"/>
      <c r="K203" s="63" t="str">
        <f>IF(B203="","",VLOOKUP(B203,'CTRL RECOM'!A203:M554,2,0))</f>
        <v/>
      </c>
      <c r="L203" s="63" t="str">
        <f>IF(B203="","",VLOOKUP(B203,'CTRL RECOM'!A203:M554,3,0))</f>
        <v/>
      </c>
      <c r="M203" s="70" t="str">
        <f>IF(B203="","",VLOOKUP(B203,'CTRL RECOM'!A203:M554,7,0))</f>
        <v/>
      </c>
      <c r="N203" s="70" t="str">
        <f>IF(B203="","",VLOOKUP(B203,'CTRL RECOM'!A203:M554,8,0))</f>
        <v/>
      </c>
      <c r="O203" s="63" t="str">
        <f>IF(B203="","",VLOOKUP(B203,'CTRL RECOM'!A203:M554,18,0))</f>
        <v/>
      </c>
      <c r="P203" s="63" t="str">
        <f>IF(B203="","",VLOOKUP(B203,'CTRL RECOM'!A203:M554,19,0))</f>
        <v/>
      </c>
    </row>
    <row r="204" ht="15.75" customHeight="1">
      <c r="A204" s="63" t="str">
        <f t="shared" si="1"/>
        <v/>
      </c>
      <c r="B204" s="64"/>
      <c r="C204" s="64"/>
      <c r="D204" s="65"/>
      <c r="E204" s="66"/>
      <c r="F204" s="67"/>
      <c r="G204" s="67"/>
      <c r="H204" s="64"/>
      <c r="I204" s="68"/>
      <c r="J204" s="64"/>
      <c r="K204" s="63" t="str">
        <f>IF(B204="","",VLOOKUP(B204,'CTRL RECOM'!A204:M554,2,0))</f>
        <v/>
      </c>
      <c r="L204" s="63" t="str">
        <f>IF(B204="","",VLOOKUP(B204,'CTRL RECOM'!A204:M554,3,0))</f>
        <v/>
      </c>
      <c r="M204" s="70" t="str">
        <f>IF(B204="","",VLOOKUP(B204,'CTRL RECOM'!A204:M554,7,0))</f>
        <v/>
      </c>
      <c r="N204" s="70" t="str">
        <f>IF(B204="","",VLOOKUP(B204,'CTRL RECOM'!A204:M554,8,0))</f>
        <v/>
      </c>
      <c r="O204" s="63" t="str">
        <f>IF(B204="","",VLOOKUP(B204,'CTRL RECOM'!A204:M554,18,0))</f>
        <v/>
      </c>
      <c r="P204" s="63" t="str">
        <f>IF(B204="","",VLOOKUP(B204,'CTRL RECOM'!A204:M554,19,0))</f>
        <v/>
      </c>
    </row>
    <row r="205" ht="15.75" customHeight="1">
      <c r="A205" s="63" t="str">
        <f t="shared" si="1"/>
        <v/>
      </c>
      <c r="B205" s="64"/>
      <c r="C205" s="64"/>
      <c r="D205" s="65"/>
      <c r="E205" s="66"/>
      <c r="F205" s="67"/>
      <c r="G205" s="67"/>
      <c r="H205" s="64"/>
      <c r="I205" s="68"/>
      <c r="J205" s="64"/>
      <c r="K205" s="63" t="str">
        <f>IF(B205="","",VLOOKUP(B205,'CTRL RECOM'!A205:M554,2,0))</f>
        <v/>
      </c>
      <c r="L205" s="63" t="str">
        <f>IF(B205="","",VLOOKUP(B205,'CTRL RECOM'!A205:M554,3,0))</f>
        <v/>
      </c>
      <c r="M205" s="70" t="str">
        <f>IF(B205="","",VLOOKUP(B205,'CTRL RECOM'!A205:M554,7,0))</f>
        <v/>
      </c>
      <c r="N205" s="70" t="str">
        <f>IF(B205="","",VLOOKUP(B205,'CTRL RECOM'!A205:M554,8,0))</f>
        <v/>
      </c>
      <c r="O205" s="63" t="str">
        <f>IF(B205="","",VLOOKUP(B205,'CTRL RECOM'!A205:M554,18,0))</f>
        <v/>
      </c>
      <c r="P205" s="63" t="str">
        <f>IF(B205="","",VLOOKUP(B205,'CTRL RECOM'!A205:M554,19,0))</f>
        <v/>
      </c>
    </row>
    <row r="206" ht="15.75" customHeight="1">
      <c r="A206" s="63" t="str">
        <f t="shared" si="1"/>
        <v/>
      </c>
      <c r="B206" s="64"/>
      <c r="C206" s="64"/>
      <c r="D206" s="65"/>
      <c r="E206" s="66"/>
      <c r="F206" s="67"/>
      <c r="G206" s="67"/>
      <c r="H206" s="64"/>
      <c r="I206" s="68"/>
      <c r="J206" s="64"/>
      <c r="K206" s="63" t="str">
        <f>IF(B206="","",VLOOKUP(B206,'CTRL RECOM'!A206:M555,2,0))</f>
        <v/>
      </c>
      <c r="L206" s="63" t="str">
        <f>IF(B206="","",VLOOKUP(B206,'CTRL RECOM'!A206:M555,3,0))</f>
        <v/>
      </c>
      <c r="M206" s="70" t="str">
        <f>IF(B206="","",VLOOKUP(B206,'CTRL RECOM'!A206:M555,7,0))</f>
        <v/>
      </c>
      <c r="N206" s="70" t="str">
        <f>IF(B206="","",VLOOKUP(B206,'CTRL RECOM'!A206:M555,8,0))</f>
        <v/>
      </c>
      <c r="O206" s="63" t="str">
        <f>IF(B206="","",VLOOKUP(B206,'CTRL RECOM'!A206:M555,18,0))</f>
        <v/>
      </c>
      <c r="P206" s="63" t="str">
        <f>IF(B206="","",VLOOKUP(B206,'CTRL RECOM'!A206:M555,19,0))</f>
        <v/>
      </c>
    </row>
    <row r="207" ht="15.75" customHeight="1">
      <c r="A207" s="63" t="str">
        <f t="shared" si="1"/>
        <v/>
      </c>
      <c r="B207" s="64"/>
      <c r="C207" s="64"/>
      <c r="D207" s="65"/>
      <c r="E207" s="66"/>
      <c r="F207" s="67"/>
      <c r="G207" s="67"/>
      <c r="H207" s="64"/>
      <c r="I207" s="68"/>
      <c r="J207" s="64"/>
      <c r="K207" s="63" t="str">
        <f>IF(B207="","",VLOOKUP(B207,'CTRL RECOM'!A207:M556,2,0))</f>
        <v/>
      </c>
      <c r="L207" s="63" t="str">
        <f>IF(B207="","",VLOOKUP(B207,'CTRL RECOM'!A207:M556,3,0))</f>
        <v/>
      </c>
      <c r="M207" s="70" t="str">
        <f>IF(B207="","",VLOOKUP(B207,'CTRL RECOM'!A207:M556,7,0))</f>
        <v/>
      </c>
      <c r="N207" s="70" t="str">
        <f>IF(B207="","",VLOOKUP(B207,'CTRL RECOM'!A207:M556,8,0))</f>
        <v/>
      </c>
      <c r="O207" s="63" t="str">
        <f>IF(B207="","",VLOOKUP(B207,'CTRL RECOM'!A207:M556,18,0))</f>
        <v/>
      </c>
      <c r="P207" s="63" t="str">
        <f>IF(B207="","",VLOOKUP(B207,'CTRL RECOM'!A207:M556,19,0))</f>
        <v/>
      </c>
    </row>
    <row r="208" ht="15.75" customHeight="1">
      <c r="A208" s="63" t="str">
        <f t="shared" si="1"/>
        <v/>
      </c>
      <c r="B208" s="64"/>
      <c r="C208" s="64"/>
      <c r="D208" s="65"/>
      <c r="E208" s="66"/>
      <c r="F208" s="67"/>
      <c r="G208" s="67"/>
      <c r="H208" s="64"/>
      <c r="I208" s="68"/>
      <c r="J208" s="64"/>
      <c r="K208" s="63" t="str">
        <f>IF(B208="","",VLOOKUP(B208,'CTRL RECOM'!A208:M557,2,0))</f>
        <v/>
      </c>
      <c r="L208" s="63" t="str">
        <f>IF(B208="","",VLOOKUP(B208,'CTRL RECOM'!A208:M557,3,0))</f>
        <v/>
      </c>
      <c r="M208" s="70" t="str">
        <f>IF(B208="","",VLOOKUP(B208,'CTRL RECOM'!A208:M557,7,0))</f>
        <v/>
      </c>
      <c r="N208" s="70" t="str">
        <f>IF(B208="","",VLOOKUP(B208,'CTRL RECOM'!A208:M557,8,0))</f>
        <v/>
      </c>
      <c r="O208" s="63" t="str">
        <f>IF(B208="","",VLOOKUP(B208,'CTRL RECOM'!A208:M557,18,0))</f>
        <v/>
      </c>
      <c r="P208" s="63" t="str">
        <f>IF(B208="","",VLOOKUP(B208,'CTRL RECOM'!A208:M557,19,0))</f>
        <v/>
      </c>
    </row>
    <row r="209" ht="15.75" customHeight="1">
      <c r="A209" s="63" t="str">
        <f t="shared" si="1"/>
        <v/>
      </c>
      <c r="B209" s="64"/>
      <c r="C209" s="64"/>
      <c r="D209" s="65"/>
      <c r="E209" s="66"/>
      <c r="F209" s="67"/>
      <c r="G209" s="67"/>
      <c r="H209" s="64"/>
      <c r="I209" s="68"/>
      <c r="J209" s="64"/>
      <c r="K209" s="63" t="str">
        <f>IF(B209="","",VLOOKUP(B209,'CTRL RECOM'!A209:M558,2,0))</f>
        <v/>
      </c>
      <c r="L209" s="63" t="str">
        <f>IF(B209="","",VLOOKUP(B209,'CTRL RECOM'!A209:M558,3,0))</f>
        <v/>
      </c>
      <c r="M209" s="70" t="str">
        <f>IF(B209="","",VLOOKUP(B209,'CTRL RECOM'!A209:M558,7,0))</f>
        <v/>
      </c>
      <c r="N209" s="70" t="str">
        <f>IF(B209="","",VLOOKUP(B209,'CTRL RECOM'!A209:M558,8,0))</f>
        <v/>
      </c>
      <c r="O209" s="63" t="str">
        <f>IF(B209="","",VLOOKUP(B209,'CTRL RECOM'!A209:M558,18,0))</f>
        <v/>
      </c>
      <c r="P209" s="63" t="str">
        <f>IF(B209="","",VLOOKUP(B209,'CTRL RECOM'!A209:M558,19,0))</f>
        <v/>
      </c>
    </row>
    <row r="210" ht="15.75" customHeight="1">
      <c r="A210" s="63" t="str">
        <f t="shared" si="1"/>
        <v/>
      </c>
      <c r="B210" s="64"/>
      <c r="C210" s="64"/>
      <c r="D210" s="65"/>
      <c r="E210" s="66"/>
      <c r="F210" s="67"/>
      <c r="G210" s="67"/>
      <c r="H210" s="64"/>
      <c r="I210" s="68"/>
      <c r="J210" s="64"/>
      <c r="K210" s="63" t="str">
        <f>IF(B210="","",VLOOKUP(B210,'CTRL RECOM'!A210:M559,2,0))</f>
        <v/>
      </c>
      <c r="L210" s="63" t="str">
        <f>IF(B210="","",VLOOKUP(B210,'CTRL RECOM'!A210:M559,3,0))</f>
        <v/>
      </c>
      <c r="M210" s="70" t="str">
        <f>IF(B210="","",VLOOKUP(B210,'CTRL RECOM'!A210:M559,7,0))</f>
        <v/>
      </c>
      <c r="N210" s="70" t="str">
        <f>IF(B210="","",VLOOKUP(B210,'CTRL RECOM'!A210:M559,8,0))</f>
        <v/>
      </c>
      <c r="O210" s="63" t="str">
        <f>IF(B210="","",VLOOKUP(B210,'CTRL RECOM'!A210:M559,18,0))</f>
        <v/>
      </c>
      <c r="P210" s="63" t="str">
        <f>IF(B210="","",VLOOKUP(B210,'CTRL RECOM'!A210:M559,19,0))</f>
        <v/>
      </c>
    </row>
    <row r="211" ht="15.75" customHeight="1">
      <c r="A211" s="63" t="str">
        <f t="shared" si="1"/>
        <v/>
      </c>
      <c r="B211" s="64"/>
      <c r="C211" s="64"/>
      <c r="D211" s="65"/>
      <c r="E211" s="66"/>
      <c r="F211" s="67"/>
      <c r="G211" s="67"/>
      <c r="H211" s="64"/>
      <c r="I211" s="68"/>
      <c r="J211" s="64"/>
      <c r="K211" s="63" t="str">
        <f>IF(B211="","",VLOOKUP(B211,'CTRL RECOM'!A211:M560,2,0))</f>
        <v/>
      </c>
      <c r="L211" s="63" t="str">
        <f>IF(B211="","",VLOOKUP(B211,'CTRL RECOM'!A211:M560,3,0))</f>
        <v/>
      </c>
      <c r="M211" s="70" t="str">
        <f>IF(B211="","",VLOOKUP(B211,'CTRL RECOM'!A211:M560,7,0))</f>
        <v/>
      </c>
      <c r="N211" s="70" t="str">
        <f>IF(B211="","",VLOOKUP(B211,'CTRL RECOM'!A211:M560,8,0))</f>
        <v/>
      </c>
      <c r="O211" s="63" t="str">
        <f>IF(B211="","",VLOOKUP(B211,'CTRL RECOM'!A211:M560,18,0))</f>
        <v/>
      </c>
      <c r="P211" s="63" t="str">
        <f>IF(B211="","",VLOOKUP(B211,'CTRL RECOM'!A211:M560,19,0))</f>
        <v/>
      </c>
    </row>
    <row r="212" ht="15.75" customHeight="1">
      <c r="A212" s="63" t="str">
        <f t="shared" si="1"/>
        <v/>
      </c>
      <c r="B212" s="64"/>
      <c r="C212" s="64"/>
      <c r="D212" s="65"/>
      <c r="E212" s="66"/>
      <c r="F212" s="67"/>
      <c r="G212" s="67"/>
      <c r="H212" s="64"/>
      <c r="I212" s="68"/>
      <c r="J212" s="64"/>
      <c r="K212" s="63" t="str">
        <f>IF(B212="","",VLOOKUP(B212,'CTRL RECOM'!A212:M561,2,0))</f>
        <v/>
      </c>
      <c r="L212" s="63" t="str">
        <f>IF(B212="","",VLOOKUP(B212,'CTRL RECOM'!A212:M561,3,0))</f>
        <v/>
      </c>
      <c r="M212" s="70" t="str">
        <f>IF(B212="","",VLOOKUP(B212,'CTRL RECOM'!A212:M561,7,0))</f>
        <v/>
      </c>
      <c r="N212" s="70" t="str">
        <f>IF(B212="","",VLOOKUP(B212,'CTRL RECOM'!A212:M561,8,0))</f>
        <v/>
      </c>
      <c r="O212" s="63" t="str">
        <f>IF(B212="","",VLOOKUP(B212,'CTRL RECOM'!A212:M561,18,0))</f>
        <v/>
      </c>
      <c r="P212" s="63" t="str">
        <f>IF(B212="","",VLOOKUP(B212,'CTRL RECOM'!A212:M561,19,0))</f>
        <v/>
      </c>
    </row>
    <row r="213" ht="15.75" customHeight="1">
      <c r="A213" s="63" t="str">
        <f t="shared" si="1"/>
        <v/>
      </c>
      <c r="B213" s="64"/>
      <c r="C213" s="64"/>
      <c r="D213" s="65"/>
      <c r="E213" s="66"/>
      <c r="F213" s="67"/>
      <c r="G213" s="67"/>
      <c r="H213" s="64"/>
      <c r="I213" s="68"/>
      <c r="J213" s="64"/>
      <c r="K213" s="63" t="str">
        <f>IF(B213="","",VLOOKUP(B213,'CTRL RECOM'!A213:M562,2,0))</f>
        <v/>
      </c>
      <c r="L213" s="63" t="str">
        <f>IF(B213="","",VLOOKUP(B213,'CTRL RECOM'!A213:M562,3,0))</f>
        <v/>
      </c>
      <c r="M213" s="70" t="str">
        <f>IF(B213="","",VLOOKUP(B213,'CTRL RECOM'!A213:M562,7,0))</f>
        <v/>
      </c>
      <c r="N213" s="70" t="str">
        <f>IF(B213="","",VLOOKUP(B213,'CTRL RECOM'!A213:M562,8,0))</f>
        <v/>
      </c>
      <c r="O213" s="63" t="str">
        <f>IF(B213="","",VLOOKUP(B213,'CTRL RECOM'!A213:M562,18,0))</f>
        <v/>
      </c>
      <c r="P213" s="63" t="str">
        <f>IF(B213="","",VLOOKUP(B213,'CTRL RECOM'!A213:M562,19,0))</f>
        <v/>
      </c>
    </row>
    <row r="214" ht="15.75" customHeight="1">
      <c r="A214" s="63" t="str">
        <f t="shared" si="1"/>
        <v/>
      </c>
      <c r="B214" s="64"/>
      <c r="C214" s="64"/>
      <c r="D214" s="65"/>
      <c r="E214" s="66"/>
      <c r="F214" s="67"/>
      <c r="G214" s="67"/>
      <c r="H214" s="64"/>
      <c r="I214" s="68"/>
      <c r="J214" s="64"/>
      <c r="K214" s="63" t="str">
        <f>IF(B214="","",VLOOKUP(B214,'CTRL RECOM'!A214:M563,2,0))</f>
        <v/>
      </c>
      <c r="L214" s="63" t="str">
        <f>IF(B214="","",VLOOKUP(B214,'CTRL RECOM'!A214:M563,3,0))</f>
        <v/>
      </c>
      <c r="M214" s="70" t="str">
        <f>IF(B214="","",VLOOKUP(B214,'CTRL RECOM'!A214:M563,7,0))</f>
        <v/>
      </c>
      <c r="N214" s="70" t="str">
        <f>IF(B214="","",VLOOKUP(B214,'CTRL RECOM'!A214:M563,8,0))</f>
        <v/>
      </c>
      <c r="O214" s="63" t="str">
        <f>IF(B214="","",VLOOKUP(B214,'CTRL RECOM'!A214:M563,18,0))</f>
        <v/>
      </c>
      <c r="P214" s="63" t="str">
        <f>IF(B214="","",VLOOKUP(B214,'CTRL RECOM'!A214:M563,19,0))</f>
        <v/>
      </c>
    </row>
    <row r="215" ht="15.75" customHeight="1">
      <c r="A215" s="63" t="str">
        <f t="shared" si="1"/>
        <v/>
      </c>
      <c r="B215" s="64"/>
      <c r="C215" s="64"/>
      <c r="D215" s="65"/>
      <c r="E215" s="66"/>
      <c r="F215" s="67"/>
      <c r="G215" s="67"/>
      <c r="H215" s="64"/>
      <c r="I215" s="68"/>
      <c r="J215" s="64"/>
      <c r="K215" s="63" t="str">
        <f>IF(B215="","",VLOOKUP(B215,'CTRL RECOM'!A215:M564,2,0))</f>
        <v/>
      </c>
      <c r="L215" s="63" t="str">
        <f>IF(B215="","",VLOOKUP(B215,'CTRL RECOM'!A215:M564,3,0))</f>
        <v/>
      </c>
      <c r="M215" s="70" t="str">
        <f>IF(B215="","",VLOOKUP(B215,'CTRL RECOM'!A215:M564,7,0))</f>
        <v/>
      </c>
      <c r="N215" s="70" t="str">
        <f>IF(B215="","",VLOOKUP(B215,'CTRL RECOM'!A215:M564,8,0))</f>
        <v/>
      </c>
      <c r="O215" s="63" t="str">
        <f>IF(B215="","",VLOOKUP(B215,'CTRL RECOM'!A215:M564,18,0))</f>
        <v/>
      </c>
      <c r="P215" s="63" t="str">
        <f>IF(B215="","",VLOOKUP(B215,'CTRL RECOM'!A215:M564,19,0))</f>
        <v/>
      </c>
    </row>
    <row r="216" ht="15.75" customHeight="1">
      <c r="A216" s="63" t="str">
        <f t="shared" si="1"/>
        <v/>
      </c>
      <c r="B216" s="64"/>
      <c r="C216" s="64"/>
      <c r="D216" s="65"/>
      <c r="E216" s="66"/>
      <c r="F216" s="67"/>
      <c r="G216" s="67"/>
      <c r="H216" s="64"/>
      <c r="I216" s="68"/>
      <c r="J216" s="64"/>
      <c r="K216" s="63" t="str">
        <f>IF(B216="","",VLOOKUP(B216,'CTRL RECOM'!A216:M565,2,0))</f>
        <v/>
      </c>
      <c r="L216" s="63" t="str">
        <f>IF(B216="","",VLOOKUP(B216,'CTRL RECOM'!A216:M565,3,0))</f>
        <v/>
      </c>
      <c r="M216" s="70" t="str">
        <f>IF(B216="","",VLOOKUP(B216,'CTRL RECOM'!A216:M565,7,0))</f>
        <v/>
      </c>
      <c r="N216" s="70" t="str">
        <f>IF(B216="","",VLOOKUP(B216,'CTRL RECOM'!A216:M565,8,0))</f>
        <v/>
      </c>
      <c r="O216" s="63" t="str">
        <f>IF(B216="","",VLOOKUP(B216,'CTRL RECOM'!A216:M565,18,0))</f>
        <v/>
      </c>
      <c r="P216" s="63" t="str">
        <f>IF(B216="","",VLOOKUP(B216,'CTRL RECOM'!A216:M565,19,0))</f>
        <v/>
      </c>
    </row>
    <row r="217" ht="15.75" customHeight="1">
      <c r="A217" s="63" t="str">
        <f t="shared" si="1"/>
        <v/>
      </c>
      <c r="B217" s="64"/>
      <c r="C217" s="64"/>
      <c r="D217" s="65"/>
      <c r="E217" s="66"/>
      <c r="F217" s="67"/>
      <c r="G217" s="67"/>
      <c r="H217" s="64"/>
      <c r="I217" s="68"/>
      <c r="J217" s="64"/>
      <c r="K217" s="63" t="str">
        <f>IF(B217="","",VLOOKUP(B217,'CTRL RECOM'!A217:M566,2,0))</f>
        <v/>
      </c>
      <c r="L217" s="63" t="str">
        <f>IF(B217="","",VLOOKUP(B217,'CTRL RECOM'!A217:M566,3,0))</f>
        <v/>
      </c>
      <c r="M217" s="70" t="str">
        <f>IF(B217="","",VLOOKUP(B217,'CTRL RECOM'!A217:M566,7,0))</f>
        <v/>
      </c>
      <c r="N217" s="70" t="str">
        <f>IF(B217="","",VLOOKUP(B217,'CTRL RECOM'!A217:M566,8,0))</f>
        <v/>
      </c>
      <c r="O217" s="63" t="str">
        <f>IF(B217="","",VLOOKUP(B217,'CTRL RECOM'!A217:M566,18,0))</f>
        <v/>
      </c>
      <c r="P217" s="63" t="str">
        <f>IF(B217="","",VLOOKUP(B217,'CTRL RECOM'!A217:M566,19,0))</f>
        <v/>
      </c>
    </row>
    <row r="218" ht="15.75" customHeight="1">
      <c r="A218" s="63" t="str">
        <f t="shared" si="1"/>
        <v/>
      </c>
      <c r="B218" s="64"/>
      <c r="C218" s="64"/>
      <c r="D218" s="65"/>
      <c r="E218" s="66"/>
      <c r="F218" s="67"/>
      <c r="G218" s="67"/>
      <c r="H218" s="64"/>
      <c r="I218" s="68"/>
      <c r="J218" s="64"/>
      <c r="K218" s="63" t="str">
        <f>IF(B218="","",VLOOKUP(B218,'CTRL RECOM'!A218:M567,2,0))</f>
        <v/>
      </c>
      <c r="L218" s="63" t="str">
        <f>IF(B218="","",VLOOKUP(B218,'CTRL RECOM'!A218:M567,3,0))</f>
        <v/>
      </c>
      <c r="M218" s="70" t="str">
        <f>IF(B218="","",VLOOKUP(B218,'CTRL RECOM'!A218:M567,7,0))</f>
        <v/>
      </c>
      <c r="N218" s="70" t="str">
        <f>IF(B218="","",VLOOKUP(B218,'CTRL RECOM'!A218:M567,8,0))</f>
        <v/>
      </c>
      <c r="O218" s="63" t="str">
        <f>IF(B218="","",VLOOKUP(B218,'CTRL RECOM'!A218:M567,18,0))</f>
        <v/>
      </c>
      <c r="P218" s="63" t="str">
        <f>IF(B218="","",VLOOKUP(B218,'CTRL RECOM'!A218:M567,19,0))</f>
        <v/>
      </c>
    </row>
    <row r="219" ht="15.75" customHeight="1">
      <c r="A219" s="63" t="str">
        <f t="shared" si="1"/>
        <v/>
      </c>
      <c r="B219" s="64"/>
      <c r="C219" s="64"/>
      <c r="D219" s="65"/>
      <c r="E219" s="66"/>
      <c r="F219" s="67"/>
      <c r="G219" s="67"/>
      <c r="H219" s="64"/>
      <c r="I219" s="68"/>
      <c r="J219" s="64"/>
      <c r="K219" s="63" t="str">
        <f>IF(B219="","",VLOOKUP(B219,'CTRL RECOM'!A219:M568,2,0))</f>
        <v/>
      </c>
      <c r="L219" s="63" t="str">
        <f>IF(B219="","",VLOOKUP(B219,'CTRL RECOM'!A219:M568,3,0))</f>
        <v/>
      </c>
      <c r="M219" s="70" t="str">
        <f>IF(B219="","",VLOOKUP(B219,'CTRL RECOM'!A219:M568,7,0))</f>
        <v/>
      </c>
      <c r="N219" s="70" t="str">
        <f>IF(B219="","",VLOOKUP(B219,'CTRL RECOM'!A219:M568,8,0))</f>
        <v/>
      </c>
      <c r="O219" s="63" t="str">
        <f>IF(B219="","",VLOOKUP(B219,'CTRL RECOM'!A219:M568,18,0))</f>
        <v/>
      </c>
      <c r="P219" s="63" t="str">
        <f>IF(B219="","",VLOOKUP(B219,'CTRL RECOM'!A219:M568,19,0))</f>
        <v/>
      </c>
    </row>
    <row r="220" ht="15.75" customHeight="1">
      <c r="A220" s="63" t="str">
        <f t="shared" si="1"/>
        <v/>
      </c>
      <c r="B220" s="64"/>
      <c r="C220" s="64"/>
      <c r="D220" s="65"/>
      <c r="E220" s="66"/>
      <c r="F220" s="67"/>
      <c r="G220" s="67"/>
      <c r="H220" s="64"/>
      <c r="I220" s="68"/>
      <c r="J220" s="64"/>
      <c r="K220" s="63" t="str">
        <f>IF(B220="","",VLOOKUP(B220,'CTRL RECOM'!A220:M569,2,0))</f>
        <v/>
      </c>
      <c r="L220" s="63" t="str">
        <f>IF(B220="","",VLOOKUP(B220,'CTRL RECOM'!A220:M569,3,0))</f>
        <v/>
      </c>
      <c r="M220" s="70" t="str">
        <f>IF(B220="","",VLOOKUP(B220,'CTRL RECOM'!A220:M569,7,0))</f>
        <v/>
      </c>
      <c r="N220" s="70" t="str">
        <f>IF(B220="","",VLOOKUP(B220,'CTRL RECOM'!A220:M569,8,0))</f>
        <v/>
      </c>
      <c r="O220" s="63" t="str">
        <f>IF(B220="","",VLOOKUP(B220,'CTRL RECOM'!A220:M569,18,0))</f>
        <v/>
      </c>
      <c r="P220" s="63" t="str">
        <f>IF(B220="","",VLOOKUP(B220,'CTRL RECOM'!A220:M569,19,0))</f>
        <v/>
      </c>
    </row>
    <row r="221" ht="15.75" customHeight="1">
      <c r="A221" s="63" t="str">
        <f t="shared" si="1"/>
        <v/>
      </c>
      <c r="B221" s="64"/>
      <c r="C221" s="64"/>
      <c r="D221" s="65"/>
      <c r="E221" s="66"/>
      <c r="F221" s="67"/>
      <c r="G221" s="67"/>
      <c r="H221" s="64"/>
      <c r="I221" s="68"/>
      <c r="J221" s="64"/>
      <c r="K221" s="63" t="str">
        <f>IF(B221="","",VLOOKUP(B221,'CTRL RECOM'!A221:M570,2,0))</f>
        <v/>
      </c>
      <c r="L221" s="63" t="str">
        <f>IF(B221="","",VLOOKUP(B221,'CTRL RECOM'!A221:M570,3,0))</f>
        <v/>
      </c>
      <c r="M221" s="70" t="str">
        <f>IF(B221="","",VLOOKUP(B221,'CTRL RECOM'!A221:M570,7,0))</f>
        <v/>
      </c>
      <c r="N221" s="70" t="str">
        <f>IF(B221="","",VLOOKUP(B221,'CTRL RECOM'!A221:M570,8,0))</f>
        <v/>
      </c>
      <c r="O221" s="63" t="str">
        <f>IF(B221="","",VLOOKUP(B221,'CTRL RECOM'!A221:M570,18,0))</f>
        <v/>
      </c>
      <c r="P221" s="63" t="str">
        <f>IF(B221="","",VLOOKUP(B221,'CTRL RECOM'!A221:M570,19,0))</f>
        <v/>
      </c>
    </row>
    <row r="222" ht="15.75" customHeight="1">
      <c r="A222" s="63" t="str">
        <f t="shared" si="1"/>
        <v/>
      </c>
      <c r="B222" s="64"/>
      <c r="C222" s="64"/>
      <c r="D222" s="65"/>
      <c r="E222" s="66"/>
      <c r="F222" s="67"/>
      <c r="G222" s="67"/>
      <c r="H222" s="64"/>
      <c r="I222" s="68"/>
      <c r="J222" s="64"/>
      <c r="K222" s="63" t="str">
        <f>IF(B222="","",VLOOKUP(B222,'CTRL RECOM'!A222:M571,2,0))</f>
        <v/>
      </c>
      <c r="L222" s="63" t="str">
        <f>IF(B222="","",VLOOKUP(B222,'CTRL RECOM'!A222:M571,3,0))</f>
        <v/>
      </c>
      <c r="M222" s="70" t="str">
        <f>IF(B222="","",VLOOKUP(B222,'CTRL RECOM'!A222:M571,7,0))</f>
        <v/>
      </c>
      <c r="N222" s="70" t="str">
        <f>IF(B222="","",VLOOKUP(B222,'CTRL RECOM'!A222:M571,8,0))</f>
        <v/>
      </c>
      <c r="O222" s="63" t="str">
        <f>IF(B222="","",VLOOKUP(B222,'CTRL RECOM'!A222:M571,18,0))</f>
        <v/>
      </c>
      <c r="P222" s="63" t="str">
        <f>IF(B222="","",VLOOKUP(B222,'CTRL RECOM'!A222:M571,19,0))</f>
        <v/>
      </c>
    </row>
    <row r="223" ht="15.75" customHeight="1">
      <c r="A223" s="63" t="str">
        <f t="shared" si="1"/>
        <v/>
      </c>
      <c r="B223" s="64"/>
      <c r="C223" s="64"/>
      <c r="D223" s="65"/>
      <c r="E223" s="66"/>
      <c r="F223" s="67"/>
      <c r="G223" s="67"/>
      <c r="H223" s="64"/>
      <c r="I223" s="68"/>
      <c r="J223" s="64"/>
      <c r="K223" s="63" t="str">
        <f>IF(B223="","",VLOOKUP(B223,'CTRL RECOM'!A223:M572,2,0))</f>
        <v/>
      </c>
      <c r="L223" s="63" t="str">
        <f>IF(B223="","",VLOOKUP(B223,'CTRL RECOM'!A223:M572,3,0))</f>
        <v/>
      </c>
      <c r="M223" s="70" t="str">
        <f>IF(B223="","",VLOOKUP(B223,'CTRL RECOM'!A223:M572,7,0))</f>
        <v/>
      </c>
      <c r="N223" s="70" t="str">
        <f>IF(B223="","",VLOOKUP(B223,'CTRL RECOM'!A223:M572,8,0))</f>
        <v/>
      </c>
      <c r="O223" s="63" t="str">
        <f>IF(B223="","",VLOOKUP(B223,'CTRL RECOM'!A223:M572,18,0))</f>
        <v/>
      </c>
      <c r="P223" s="63" t="str">
        <f>IF(B223="","",VLOOKUP(B223,'CTRL RECOM'!A223:M572,19,0))</f>
        <v/>
      </c>
    </row>
    <row r="224" ht="15.75" customHeight="1">
      <c r="A224" s="63" t="str">
        <f t="shared" si="1"/>
        <v/>
      </c>
      <c r="B224" s="64"/>
      <c r="C224" s="64"/>
      <c r="D224" s="65"/>
      <c r="E224" s="66"/>
      <c r="F224" s="67"/>
      <c r="G224" s="67"/>
      <c r="H224" s="64"/>
      <c r="I224" s="68"/>
      <c r="J224" s="64"/>
      <c r="K224" s="63" t="str">
        <f>IF(B224="","",VLOOKUP(B224,'CTRL RECOM'!A224:M573,2,0))</f>
        <v/>
      </c>
      <c r="L224" s="63" t="str">
        <f>IF(B224="","",VLOOKUP(B224,'CTRL RECOM'!A224:M573,3,0))</f>
        <v/>
      </c>
      <c r="M224" s="70" t="str">
        <f>IF(B224="","",VLOOKUP(B224,'CTRL RECOM'!A224:M573,7,0))</f>
        <v/>
      </c>
      <c r="N224" s="70" t="str">
        <f>IF(B224="","",VLOOKUP(B224,'CTRL RECOM'!A224:M573,8,0))</f>
        <v/>
      </c>
      <c r="O224" s="63" t="str">
        <f>IF(B224="","",VLOOKUP(B224,'CTRL RECOM'!A224:M573,18,0))</f>
        <v/>
      </c>
      <c r="P224" s="63" t="str">
        <f>IF(B224="","",VLOOKUP(B224,'CTRL RECOM'!A224:M573,19,0))</f>
        <v/>
      </c>
    </row>
    <row r="225" ht="15.75" customHeight="1">
      <c r="A225" s="63" t="str">
        <f t="shared" si="1"/>
        <v/>
      </c>
      <c r="B225" s="64"/>
      <c r="C225" s="64"/>
      <c r="D225" s="65"/>
      <c r="E225" s="66"/>
      <c r="F225" s="67"/>
      <c r="G225" s="67"/>
      <c r="H225" s="64"/>
      <c r="I225" s="68"/>
      <c r="J225" s="64"/>
      <c r="K225" s="63" t="str">
        <f>IF(B225="","",VLOOKUP(B225,'CTRL RECOM'!A225:M574,2,0))</f>
        <v/>
      </c>
      <c r="L225" s="63" t="str">
        <f>IF(B225="","",VLOOKUP(B225,'CTRL RECOM'!A225:M574,3,0))</f>
        <v/>
      </c>
      <c r="M225" s="70" t="str">
        <f>IF(B225="","",VLOOKUP(B225,'CTRL RECOM'!A225:M574,7,0))</f>
        <v/>
      </c>
      <c r="N225" s="70" t="str">
        <f>IF(B225="","",VLOOKUP(B225,'CTRL RECOM'!A225:M574,8,0))</f>
        <v/>
      </c>
      <c r="O225" s="63" t="str">
        <f>IF(B225="","",VLOOKUP(B225,'CTRL RECOM'!A225:M574,18,0))</f>
        <v/>
      </c>
      <c r="P225" s="63" t="str">
        <f>IF(B225="","",VLOOKUP(B225,'CTRL RECOM'!A225:M574,19,0))</f>
        <v/>
      </c>
    </row>
    <row r="226" ht="15.75" customHeight="1">
      <c r="A226" s="63" t="str">
        <f t="shared" si="1"/>
        <v/>
      </c>
      <c r="B226" s="64"/>
      <c r="C226" s="64"/>
      <c r="D226" s="65"/>
      <c r="E226" s="66"/>
      <c r="F226" s="67"/>
      <c r="G226" s="67"/>
      <c r="H226" s="64"/>
      <c r="I226" s="68"/>
      <c r="J226" s="64"/>
      <c r="K226" s="63" t="str">
        <f>IF(B226="","",VLOOKUP(B226,'CTRL RECOM'!A226:M575,2,0))</f>
        <v/>
      </c>
      <c r="L226" s="63" t="str">
        <f>IF(B226="","",VLOOKUP(B226,'CTRL RECOM'!A226:M575,3,0))</f>
        <v/>
      </c>
      <c r="M226" s="70" t="str">
        <f>IF(B226="","",VLOOKUP(B226,'CTRL RECOM'!A226:M575,7,0))</f>
        <v/>
      </c>
      <c r="N226" s="70" t="str">
        <f>IF(B226="","",VLOOKUP(B226,'CTRL RECOM'!A226:M575,8,0))</f>
        <v/>
      </c>
      <c r="O226" s="63" t="str">
        <f>IF(B226="","",VLOOKUP(B226,'CTRL RECOM'!A226:M575,18,0))</f>
        <v/>
      </c>
      <c r="P226" s="63" t="str">
        <f>IF(B226="","",VLOOKUP(B226,'CTRL RECOM'!A226:M575,19,0))</f>
        <v/>
      </c>
    </row>
    <row r="227" ht="15.75" customHeight="1">
      <c r="A227" s="63" t="str">
        <f t="shared" si="1"/>
        <v/>
      </c>
      <c r="B227" s="64"/>
      <c r="C227" s="64"/>
      <c r="D227" s="65"/>
      <c r="E227" s="66"/>
      <c r="F227" s="67"/>
      <c r="G227" s="67"/>
      <c r="H227" s="64"/>
      <c r="I227" s="68"/>
      <c r="J227" s="64"/>
      <c r="K227" s="63" t="str">
        <f>IF(B227="","",VLOOKUP(B227,'CTRL RECOM'!A227:M576,2,0))</f>
        <v/>
      </c>
      <c r="L227" s="63" t="str">
        <f>IF(B227="","",VLOOKUP(B227,'CTRL RECOM'!A227:M576,3,0))</f>
        <v/>
      </c>
      <c r="M227" s="70" t="str">
        <f>IF(B227="","",VLOOKUP(B227,'CTRL RECOM'!A227:M576,7,0))</f>
        <v/>
      </c>
      <c r="N227" s="70" t="str">
        <f>IF(B227="","",VLOOKUP(B227,'CTRL RECOM'!A227:M576,8,0))</f>
        <v/>
      </c>
      <c r="O227" s="63" t="str">
        <f>IF(B227="","",VLOOKUP(B227,'CTRL RECOM'!A227:M576,18,0))</f>
        <v/>
      </c>
      <c r="P227" s="63" t="str">
        <f>IF(B227="","",VLOOKUP(B227,'CTRL RECOM'!A227:M576,19,0))</f>
        <v/>
      </c>
    </row>
    <row r="228" ht="15.75" customHeight="1">
      <c r="A228" s="63" t="str">
        <f t="shared" si="1"/>
        <v/>
      </c>
      <c r="B228" s="64"/>
      <c r="C228" s="64"/>
      <c r="D228" s="65"/>
      <c r="E228" s="66"/>
      <c r="F228" s="67"/>
      <c r="G228" s="67"/>
      <c r="H228" s="64"/>
      <c r="I228" s="68"/>
      <c r="J228" s="64"/>
      <c r="K228" s="63" t="str">
        <f>IF(B228="","",VLOOKUP(B228,'CTRL RECOM'!A228:M577,2,0))</f>
        <v/>
      </c>
      <c r="L228" s="63" t="str">
        <f>IF(B228="","",VLOOKUP(B228,'CTRL RECOM'!A228:M577,3,0))</f>
        <v/>
      </c>
      <c r="M228" s="70" t="str">
        <f>IF(B228="","",VLOOKUP(B228,'CTRL RECOM'!A228:M577,7,0))</f>
        <v/>
      </c>
      <c r="N228" s="70" t="str">
        <f>IF(B228="","",VLOOKUP(B228,'CTRL RECOM'!A228:M577,8,0))</f>
        <v/>
      </c>
      <c r="O228" s="63" t="str">
        <f>IF(B228="","",VLOOKUP(B228,'CTRL RECOM'!A228:M577,18,0))</f>
        <v/>
      </c>
      <c r="P228" s="63" t="str">
        <f>IF(B228="","",VLOOKUP(B228,'CTRL RECOM'!A228:M577,19,0))</f>
        <v/>
      </c>
    </row>
    <row r="229" ht="15.75" customHeight="1">
      <c r="A229" s="63" t="str">
        <f t="shared" si="1"/>
        <v/>
      </c>
      <c r="B229" s="64"/>
      <c r="C229" s="64"/>
      <c r="D229" s="65"/>
      <c r="E229" s="66"/>
      <c r="F229" s="67"/>
      <c r="G229" s="67"/>
      <c r="H229" s="64"/>
      <c r="I229" s="68"/>
      <c r="J229" s="64"/>
      <c r="K229" s="63" t="str">
        <f>IF(B229="","",VLOOKUP(B229,'CTRL RECOM'!A229:M578,2,0))</f>
        <v/>
      </c>
      <c r="L229" s="63" t="str">
        <f>IF(B229="","",VLOOKUP(B229,'CTRL RECOM'!A229:M578,3,0))</f>
        <v/>
      </c>
      <c r="M229" s="70" t="str">
        <f>IF(B229="","",VLOOKUP(B229,'CTRL RECOM'!A229:M578,7,0))</f>
        <v/>
      </c>
      <c r="N229" s="70" t="str">
        <f>IF(B229="","",VLOOKUP(B229,'CTRL RECOM'!A229:M578,8,0))</f>
        <v/>
      </c>
      <c r="O229" s="63" t="str">
        <f>IF(B229="","",VLOOKUP(B229,'CTRL RECOM'!A229:M578,18,0))</f>
        <v/>
      </c>
      <c r="P229" s="63" t="str">
        <f>IF(B229="","",VLOOKUP(B229,'CTRL RECOM'!A229:M578,19,0))</f>
        <v/>
      </c>
    </row>
    <row r="230" ht="15.75" customHeight="1">
      <c r="A230" s="63" t="str">
        <f t="shared" si="1"/>
        <v/>
      </c>
      <c r="B230" s="64"/>
      <c r="C230" s="64"/>
      <c r="D230" s="65"/>
      <c r="E230" s="66"/>
      <c r="F230" s="67"/>
      <c r="G230" s="67"/>
      <c r="H230" s="64"/>
      <c r="I230" s="68"/>
      <c r="J230" s="64"/>
      <c r="K230" s="63" t="str">
        <f>IF(B230="","",VLOOKUP(B230,'CTRL RECOM'!A230:M579,2,0))</f>
        <v/>
      </c>
      <c r="L230" s="63" t="str">
        <f>IF(B230="","",VLOOKUP(B230,'CTRL RECOM'!A230:M579,3,0))</f>
        <v/>
      </c>
      <c r="M230" s="70" t="str">
        <f>IF(B230="","",VLOOKUP(B230,'CTRL RECOM'!A230:M579,7,0))</f>
        <v/>
      </c>
      <c r="N230" s="70" t="str">
        <f>IF(B230="","",VLOOKUP(B230,'CTRL RECOM'!A230:M579,8,0))</f>
        <v/>
      </c>
      <c r="O230" s="63" t="str">
        <f>IF(B230="","",VLOOKUP(B230,'CTRL RECOM'!A230:M579,18,0))</f>
        <v/>
      </c>
      <c r="P230" s="63" t="str">
        <f>IF(B230="","",VLOOKUP(B230,'CTRL RECOM'!A230:M579,19,0))</f>
        <v/>
      </c>
    </row>
    <row r="231" ht="15.75" customHeight="1">
      <c r="A231" s="63" t="str">
        <f t="shared" si="1"/>
        <v/>
      </c>
      <c r="B231" s="64"/>
      <c r="C231" s="64"/>
      <c r="D231" s="65"/>
      <c r="E231" s="66"/>
      <c r="F231" s="67"/>
      <c r="G231" s="67"/>
      <c r="H231" s="64"/>
      <c r="I231" s="68"/>
      <c r="J231" s="64"/>
      <c r="K231" s="63" t="str">
        <f>IF(B231="","",VLOOKUP(B231,'CTRL RECOM'!A231:M580,2,0))</f>
        <v/>
      </c>
      <c r="L231" s="63" t="str">
        <f>IF(B231="","",VLOOKUP(B231,'CTRL RECOM'!A231:M580,3,0))</f>
        <v/>
      </c>
      <c r="M231" s="70" t="str">
        <f>IF(B231="","",VLOOKUP(B231,'CTRL RECOM'!A231:M580,7,0))</f>
        <v/>
      </c>
      <c r="N231" s="70" t="str">
        <f>IF(B231="","",VLOOKUP(B231,'CTRL RECOM'!A231:M580,8,0))</f>
        <v/>
      </c>
      <c r="O231" s="63" t="str">
        <f>IF(B231="","",VLOOKUP(B231,'CTRL RECOM'!A231:M580,18,0))</f>
        <v/>
      </c>
      <c r="P231" s="63" t="str">
        <f>IF(B231="","",VLOOKUP(B231,'CTRL RECOM'!A231:M580,19,0))</f>
        <v/>
      </c>
    </row>
    <row r="232" ht="15.75" customHeight="1">
      <c r="A232" s="63" t="str">
        <f t="shared" si="1"/>
        <v/>
      </c>
      <c r="B232" s="64"/>
      <c r="C232" s="64"/>
      <c r="D232" s="65"/>
      <c r="E232" s="66"/>
      <c r="F232" s="67"/>
      <c r="G232" s="67"/>
      <c r="H232" s="64"/>
      <c r="I232" s="68"/>
      <c r="J232" s="64"/>
      <c r="K232" s="63" t="str">
        <f>IF(B232="","",VLOOKUP(B232,'CTRL RECOM'!A232:M581,2,0))</f>
        <v/>
      </c>
      <c r="L232" s="63" t="str">
        <f>IF(B232="","",VLOOKUP(B232,'CTRL RECOM'!A232:M581,3,0))</f>
        <v/>
      </c>
      <c r="M232" s="70" t="str">
        <f>IF(B232="","",VLOOKUP(B232,'CTRL RECOM'!A232:M581,7,0))</f>
        <v/>
      </c>
      <c r="N232" s="70" t="str">
        <f>IF(B232="","",VLOOKUP(B232,'CTRL RECOM'!A232:M581,8,0))</f>
        <v/>
      </c>
      <c r="O232" s="63" t="str">
        <f>IF(B232="","",VLOOKUP(B232,'CTRL RECOM'!A232:M581,18,0))</f>
        <v/>
      </c>
      <c r="P232" s="63" t="str">
        <f>IF(B232="","",VLOOKUP(B232,'CTRL RECOM'!A232:M581,19,0))</f>
        <v/>
      </c>
    </row>
    <row r="233" ht="15.75" customHeight="1">
      <c r="A233" s="63" t="str">
        <f t="shared" si="1"/>
        <v/>
      </c>
      <c r="B233" s="64"/>
      <c r="C233" s="64"/>
      <c r="D233" s="65"/>
      <c r="E233" s="66"/>
      <c r="F233" s="67"/>
      <c r="G233" s="67"/>
      <c r="H233" s="64"/>
      <c r="I233" s="68"/>
      <c r="J233" s="64"/>
      <c r="K233" s="63" t="str">
        <f>IF(B233="","",VLOOKUP(B233,'CTRL RECOM'!A233:M582,2,0))</f>
        <v/>
      </c>
      <c r="L233" s="63" t="str">
        <f>IF(B233="","",VLOOKUP(B233,'CTRL RECOM'!A233:M582,3,0))</f>
        <v/>
      </c>
      <c r="M233" s="70" t="str">
        <f>IF(B233="","",VLOOKUP(B233,'CTRL RECOM'!A233:M582,7,0))</f>
        <v/>
      </c>
      <c r="N233" s="70" t="str">
        <f>IF(B233="","",VLOOKUP(B233,'CTRL RECOM'!A233:M582,8,0))</f>
        <v/>
      </c>
      <c r="O233" s="63" t="str">
        <f>IF(B233="","",VLOOKUP(B233,'CTRL RECOM'!A233:M582,18,0))</f>
        <v/>
      </c>
      <c r="P233" s="63" t="str">
        <f>IF(B233="","",VLOOKUP(B233,'CTRL RECOM'!A233:M582,19,0))</f>
        <v/>
      </c>
    </row>
    <row r="234" ht="15.75" customHeight="1">
      <c r="A234" s="63" t="str">
        <f t="shared" si="1"/>
        <v/>
      </c>
      <c r="B234" s="64"/>
      <c r="C234" s="64"/>
      <c r="D234" s="65"/>
      <c r="E234" s="66"/>
      <c r="F234" s="67"/>
      <c r="G234" s="67"/>
      <c r="H234" s="64"/>
      <c r="I234" s="68"/>
      <c r="J234" s="64"/>
      <c r="K234" s="63" t="str">
        <f>IF(B234="","",VLOOKUP(B234,'CTRL RECOM'!A234:M583,2,0))</f>
        <v/>
      </c>
      <c r="L234" s="63" t="str">
        <f>IF(B234="","",VLOOKUP(B234,'CTRL RECOM'!A234:M583,3,0))</f>
        <v/>
      </c>
      <c r="M234" s="70" t="str">
        <f>IF(B234="","",VLOOKUP(B234,'CTRL RECOM'!A234:M583,7,0))</f>
        <v/>
      </c>
      <c r="N234" s="70" t="str">
        <f>IF(B234="","",VLOOKUP(B234,'CTRL RECOM'!A234:M583,8,0))</f>
        <v/>
      </c>
      <c r="O234" s="63" t="str">
        <f>IF(B234="","",VLOOKUP(B234,'CTRL RECOM'!A234:M583,18,0))</f>
        <v/>
      </c>
      <c r="P234" s="63" t="str">
        <f>IF(B234="","",VLOOKUP(B234,'CTRL RECOM'!A234:M583,19,0))</f>
        <v/>
      </c>
    </row>
    <row r="235" ht="15.75" customHeight="1">
      <c r="A235" s="63" t="str">
        <f t="shared" si="1"/>
        <v/>
      </c>
      <c r="B235" s="64"/>
      <c r="C235" s="64"/>
      <c r="D235" s="65"/>
      <c r="E235" s="66"/>
      <c r="F235" s="67"/>
      <c r="G235" s="67"/>
      <c r="H235" s="64"/>
      <c r="I235" s="68"/>
      <c r="J235" s="64"/>
      <c r="K235" s="63" t="str">
        <f>IF(B235="","",VLOOKUP(B235,'CTRL RECOM'!A235:M584,2,0))</f>
        <v/>
      </c>
      <c r="L235" s="63" t="str">
        <f>IF(B235="","",VLOOKUP(B235,'CTRL RECOM'!A235:M584,3,0))</f>
        <v/>
      </c>
      <c r="M235" s="70" t="str">
        <f>IF(B235="","",VLOOKUP(B235,'CTRL RECOM'!A235:M584,7,0))</f>
        <v/>
      </c>
      <c r="N235" s="70" t="str">
        <f>IF(B235="","",VLOOKUP(B235,'CTRL RECOM'!A235:M584,8,0))</f>
        <v/>
      </c>
      <c r="O235" s="63" t="str">
        <f>IF(B235="","",VLOOKUP(B235,'CTRL RECOM'!A235:M584,18,0))</f>
        <v/>
      </c>
      <c r="P235" s="63" t="str">
        <f>IF(B235="","",VLOOKUP(B235,'CTRL RECOM'!A235:M584,19,0))</f>
        <v/>
      </c>
    </row>
    <row r="236" ht="15.75" customHeight="1">
      <c r="A236" s="63" t="str">
        <f t="shared" si="1"/>
        <v/>
      </c>
      <c r="B236" s="64"/>
      <c r="C236" s="64"/>
      <c r="D236" s="65"/>
      <c r="E236" s="66"/>
      <c r="F236" s="67"/>
      <c r="G236" s="67"/>
      <c r="H236" s="64"/>
      <c r="I236" s="68"/>
      <c r="J236" s="64"/>
      <c r="K236" s="63" t="str">
        <f>IF(B236="","",VLOOKUP(B236,'CTRL RECOM'!A236:M585,2,0))</f>
        <v/>
      </c>
      <c r="L236" s="63" t="str">
        <f>IF(B236="","",VLOOKUP(B236,'CTRL RECOM'!A236:M585,3,0))</f>
        <v/>
      </c>
      <c r="M236" s="70" t="str">
        <f>IF(B236="","",VLOOKUP(B236,'CTRL RECOM'!A236:M585,7,0))</f>
        <v/>
      </c>
      <c r="N236" s="70" t="str">
        <f>IF(B236="","",VLOOKUP(B236,'CTRL RECOM'!A236:M585,8,0))</f>
        <v/>
      </c>
      <c r="O236" s="63" t="str">
        <f>IF(B236="","",VLOOKUP(B236,'CTRL RECOM'!A236:M585,18,0))</f>
        <v/>
      </c>
      <c r="P236" s="63" t="str">
        <f>IF(B236="","",VLOOKUP(B236,'CTRL RECOM'!A236:M585,19,0))</f>
        <v/>
      </c>
    </row>
    <row r="237" ht="15.75" customHeight="1">
      <c r="A237" s="63" t="str">
        <f t="shared" si="1"/>
        <v/>
      </c>
      <c r="B237" s="64"/>
      <c r="C237" s="64"/>
      <c r="D237" s="65"/>
      <c r="E237" s="66"/>
      <c r="F237" s="67"/>
      <c r="G237" s="67"/>
      <c r="H237" s="64"/>
      <c r="I237" s="68"/>
      <c r="J237" s="64"/>
      <c r="K237" s="63" t="str">
        <f>IF(B237="","",VLOOKUP(B237,'CTRL RECOM'!A237:M586,2,0))</f>
        <v/>
      </c>
      <c r="L237" s="63" t="str">
        <f>IF(B237="","",VLOOKUP(B237,'CTRL RECOM'!A237:M586,3,0))</f>
        <v/>
      </c>
      <c r="M237" s="70" t="str">
        <f>IF(B237="","",VLOOKUP(B237,'CTRL RECOM'!A237:M586,7,0))</f>
        <v/>
      </c>
      <c r="N237" s="70" t="str">
        <f>IF(B237="","",VLOOKUP(B237,'CTRL RECOM'!A237:M586,8,0))</f>
        <v/>
      </c>
      <c r="O237" s="63" t="str">
        <f>IF(B237="","",VLOOKUP(B237,'CTRL RECOM'!A237:M586,18,0))</f>
        <v/>
      </c>
      <c r="P237" s="63" t="str">
        <f>IF(B237="","",VLOOKUP(B237,'CTRL RECOM'!A237:M586,19,0))</f>
        <v/>
      </c>
    </row>
    <row r="238" ht="15.75" customHeight="1">
      <c r="A238" s="63" t="str">
        <f t="shared" si="1"/>
        <v/>
      </c>
      <c r="B238" s="64"/>
      <c r="C238" s="64"/>
      <c r="D238" s="65"/>
      <c r="E238" s="66"/>
      <c r="F238" s="67"/>
      <c r="G238" s="67"/>
      <c r="H238" s="64"/>
      <c r="I238" s="68"/>
      <c r="J238" s="64"/>
      <c r="K238" s="63" t="str">
        <f>IF(B238="","",VLOOKUP(B238,'CTRL RECOM'!A238:M587,2,0))</f>
        <v/>
      </c>
      <c r="L238" s="63" t="str">
        <f>IF(B238="","",VLOOKUP(B238,'CTRL RECOM'!A238:M587,3,0))</f>
        <v/>
      </c>
      <c r="M238" s="70" t="str">
        <f>IF(B238="","",VLOOKUP(B238,'CTRL RECOM'!A238:M587,7,0))</f>
        <v/>
      </c>
      <c r="N238" s="70" t="str">
        <f>IF(B238="","",VLOOKUP(B238,'CTRL RECOM'!A238:M587,8,0))</f>
        <v/>
      </c>
      <c r="O238" s="63" t="str">
        <f>IF(B238="","",VLOOKUP(B238,'CTRL RECOM'!A238:M587,18,0))</f>
        <v/>
      </c>
      <c r="P238" s="63" t="str">
        <f>IF(B238="","",VLOOKUP(B238,'CTRL RECOM'!A238:M587,19,0))</f>
        <v/>
      </c>
    </row>
    <row r="239" ht="15.75" customHeight="1">
      <c r="A239" s="63" t="str">
        <f t="shared" si="1"/>
        <v/>
      </c>
      <c r="B239" s="64"/>
      <c r="C239" s="64"/>
      <c r="D239" s="65"/>
      <c r="E239" s="66"/>
      <c r="F239" s="67"/>
      <c r="G239" s="67"/>
      <c r="H239" s="64"/>
      <c r="I239" s="68"/>
      <c r="J239" s="64"/>
      <c r="K239" s="63" t="str">
        <f>IF(B239="","",VLOOKUP(B239,'CTRL RECOM'!A239:M588,2,0))</f>
        <v/>
      </c>
      <c r="L239" s="63" t="str">
        <f>IF(B239="","",VLOOKUP(B239,'CTRL RECOM'!A239:M588,3,0))</f>
        <v/>
      </c>
      <c r="M239" s="70" t="str">
        <f>IF(B239="","",VLOOKUP(B239,'CTRL RECOM'!A239:M588,7,0))</f>
        <v/>
      </c>
      <c r="N239" s="70" t="str">
        <f>IF(B239="","",VLOOKUP(B239,'CTRL RECOM'!A239:M588,8,0))</f>
        <v/>
      </c>
      <c r="O239" s="63" t="str">
        <f>IF(B239="","",VLOOKUP(B239,'CTRL RECOM'!A239:M588,18,0))</f>
        <v/>
      </c>
      <c r="P239" s="63" t="str">
        <f>IF(B239="","",VLOOKUP(B239,'CTRL RECOM'!A239:M588,19,0))</f>
        <v/>
      </c>
    </row>
    <row r="240" ht="15.75" customHeight="1">
      <c r="A240" s="63" t="str">
        <f t="shared" si="1"/>
        <v/>
      </c>
      <c r="B240" s="64"/>
      <c r="C240" s="64"/>
      <c r="D240" s="65"/>
      <c r="E240" s="66"/>
      <c r="F240" s="67"/>
      <c r="G240" s="67"/>
      <c r="H240" s="64"/>
      <c r="I240" s="68"/>
      <c r="J240" s="64"/>
      <c r="K240" s="63" t="str">
        <f>IF(B240="","",VLOOKUP(B240,'CTRL RECOM'!A240:M589,2,0))</f>
        <v/>
      </c>
      <c r="L240" s="63" t="str">
        <f>IF(B240="","",VLOOKUP(B240,'CTRL RECOM'!A240:M589,3,0))</f>
        <v/>
      </c>
      <c r="M240" s="70" t="str">
        <f>IF(B240="","",VLOOKUP(B240,'CTRL RECOM'!A240:M589,7,0))</f>
        <v/>
      </c>
      <c r="N240" s="70" t="str">
        <f>IF(B240="","",VLOOKUP(B240,'CTRL RECOM'!A240:M589,8,0))</f>
        <v/>
      </c>
      <c r="O240" s="63" t="str">
        <f>IF(B240="","",VLOOKUP(B240,'CTRL RECOM'!A240:M589,18,0))</f>
        <v/>
      </c>
      <c r="P240" s="63" t="str">
        <f>IF(B240="","",VLOOKUP(B240,'CTRL RECOM'!A240:M589,19,0))</f>
        <v/>
      </c>
    </row>
    <row r="241" ht="15.75" customHeight="1">
      <c r="A241" s="63" t="str">
        <f t="shared" si="1"/>
        <v/>
      </c>
      <c r="B241" s="64"/>
      <c r="C241" s="64"/>
      <c r="D241" s="65"/>
      <c r="E241" s="66"/>
      <c r="F241" s="67"/>
      <c r="G241" s="67"/>
      <c r="H241" s="64"/>
      <c r="I241" s="68"/>
      <c r="J241" s="64"/>
      <c r="K241" s="63" t="str">
        <f>IF(B241="","",VLOOKUP(B241,'CTRL RECOM'!A241:M590,2,0))</f>
        <v/>
      </c>
      <c r="L241" s="63" t="str">
        <f>IF(B241="","",VLOOKUP(B241,'CTRL RECOM'!A241:M590,3,0))</f>
        <v/>
      </c>
      <c r="M241" s="70" t="str">
        <f>IF(B241="","",VLOOKUP(B241,'CTRL RECOM'!A241:M590,7,0))</f>
        <v/>
      </c>
      <c r="N241" s="70" t="str">
        <f>IF(B241="","",VLOOKUP(B241,'CTRL RECOM'!A241:M590,8,0))</f>
        <v/>
      </c>
      <c r="O241" s="63" t="str">
        <f>IF(B241="","",VLOOKUP(B241,'CTRL RECOM'!A241:M590,18,0))</f>
        <v/>
      </c>
      <c r="P241" s="63" t="str">
        <f>IF(B241="","",VLOOKUP(B241,'CTRL RECOM'!A241:M590,19,0))</f>
        <v/>
      </c>
    </row>
    <row r="242" ht="15.75" customHeight="1">
      <c r="A242" s="63" t="str">
        <f t="shared" si="1"/>
        <v/>
      </c>
      <c r="B242" s="64"/>
      <c r="C242" s="64"/>
      <c r="D242" s="65"/>
      <c r="E242" s="66"/>
      <c r="F242" s="67"/>
      <c r="G242" s="67"/>
      <c r="H242" s="64"/>
      <c r="I242" s="68"/>
      <c r="J242" s="64"/>
      <c r="K242" s="63" t="str">
        <f>IF(B242="","",VLOOKUP(B242,'CTRL RECOM'!A242:M591,2,0))</f>
        <v/>
      </c>
      <c r="L242" s="63" t="str">
        <f>IF(B242="","",VLOOKUP(B242,'CTRL RECOM'!A242:M591,3,0))</f>
        <v/>
      </c>
      <c r="M242" s="70" t="str">
        <f>IF(B242="","",VLOOKUP(B242,'CTRL RECOM'!A242:M591,7,0))</f>
        <v/>
      </c>
      <c r="N242" s="70" t="str">
        <f>IF(B242="","",VLOOKUP(B242,'CTRL RECOM'!A242:M591,8,0))</f>
        <v/>
      </c>
      <c r="O242" s="63" t="str">
        <f>IF(B242="","",VLOOKUP(B242,'CTRL RECOM'!A242:M591,18,0))</f>
        <v/>
      </c>
      <c r="P242" s="63" t="str">
        <f>IF(B242="","",VLOOKUP(B242,'CTRL RECOM'!A242:M591,19,0))</f>
        <v/>
      </c>
    </row>
    <row r="243" ht="15.75" customHeight="1">
      <c r="A243" s="63" t="str">
        <f t="shared" si="1"/>
        <v/>
      </c>
      <c r="B243" s="64"/>
      <c r="C243" s="64"/>
      <c r="D243" s="65"/>
      <c r="E243" s="66"/>
      <c r="F243" s="67"/>
      <c r="G243" s="67"/>
      <c r="H243" s="64"/>
      <c r="I243" s="68"/>
      <c r="J243" s="64"/>
      <c r="K243" s="63" t="str">
        <f>IF(B243="","",VLOOKUP(B243,'CTRL RECOM'!A243:M592,2,0))</f>
        <v/>
      </c>
      <c r="L243" s="63" t="str">
        <f>IF(B243="","",VLOOKUP(B243,'CTRL RECOM'!A243:M592,3,0))</f>
        <v/>
      </c>
      <c r="M243" s="70" t="str">
        <f>IF(B243="","",VLOOKUP(B243,'CTRL RECOM'!A243:M592,7,0))</f>
        <v/>
      </c>
      <c r="N243" s="70" t="str">
        <f>IF(B243="","",VLOOKUP(B243,'CTRL RECOM'!A243:M592,8,0))</f>
        <v/>
      </c>
      <c r="O243" s="63" t="str">
        <f>IF(B243="","",VLOOKUP(B243,'CTRL RECOM'!A243:M592,18,0))</f>
        <v/>
      </c>
      <c r="P243" s="63" t="str">
        <f>IF(B243="","",VLOOKUP(B243,'CTRL RECOM'!A243:M592,19,0))</f>
        <v/>
      </c>
    </row>
    <row r="244" ht="15.75" customHeight="1">
      <c r="A244" s="63" t="str">
        <f t="shared" si="1"/>
        <v/>
      </c>
      <c r="B244" s="64"/>
      <c r="C244" s="64"/>
      <c r="D244" s="65"/>
      <c r="E244" s="66"/>
      <c r="F244" s="67"/>
      <c r="G244" s="67"/>
      <c r="H244" s="64"/>
      <c r="I244" s="68"/>
      <c r="J244" s="64"/>
      <c r="K244" s="63" t="str">
        <f>IF(B244="","",VLOOKUP(B244,'CTRL RECOM'!A244:M593,2,0))</f>
        <v/>
      </c>
      <c r="L244" s="63" t="str">
        <f>IF(B244="","",VLOOKUP(B244,'CTRL RECOM'!A244:M593,3,0))</f>
        <v/>
      </c>
      <c r="M244" s="70" t="str">
        <f>IF(B244="","",VLOOKUP(B244,'CTRL RECOM'!A244:M593,7,0))</f>
        <v/>
      </c>
      <c r="N244" s="70" t="str">
        <f>IF(B244="","",VLOOKUP(B244,'CTRL RECOM'!A244:M593,8,0))</f>
        <v/>
      </c>
      <c r="O244" s="63" t="str">
        <f>IF(B244="","",VLOOKUP(B244,'CTRL RECOM'!A244:M593,18,0))</f>
        <v/>
      </c>
      <c r="P244" s="63" t="str">
        <f>IF(B244="","",VLOOKUP(B244,'CTRL RECOM'!A244:M593,19,0))</f>
        <v/>
      </c>
    </row>
    <row r="245" ht="15.75" customHeight="1">
      <c r="A245" s="63" t="str">
        <f t="shared" si="1"/>
        <v/>
      </c>
      <c r="B245" s="64"/>
      <c r="C245" s="64"/>
      <c r="D245" s="65"/>
      <c r="E245" s="66"/>
      <c r="F245" s="67"/>
      <c r="G245" s="67"/>
      <c r="H245" s="64"/>
      <c r="I245" s="68"/>
      <c r="J245" s="64"/>
      <c r="K245" s="63" t="str">
        <f>IF(B245="","",VLOOKUP(B245,'CTRL RECOM'!A245:M594,2,0))</f>
        <v/>
      </c>
      <c r="L245" s="63" t="str">
        <f>IF(B245="","",VLOOKUP(B245,'CTRL RECOM'!A245:M594,3,0))</f>
        <v/>
      </c>
      <c r="M245" s="70" t="str">
        <f>IF(B245="","",VLOOKUP(B245,'CTRL RECOM'!A245:M594,7,0))</f>
        <v/>
      </c>
      <c r="N245" s="70" t="str">
        <f>IF(B245="","",VLOOKUP(B245,'CTRL RECOM'!A245:M594,8,0))</f>
        <v/>
      </c>
      <c r="O245" s="63" t="str">
        <f>IF(B245="","",VLOOKUP(B245,'CTRL RECOM'!A245:M594,18,0))</f>
        <v/>
      </c>
      <c r="P245" s="63" t="str">
        <f>IF(B245="","",VLOOKUP(B245,'CTRL RECOM'!A245:M594,19,0))</f>
        <v/>
      </c>
    </row>
    <row r="246" ht="15.75" customHeight="1">
      <c r="A246" s="63" t="str">
        <f t="shared" si="1"/>
        <v/>
      </c>
      <c r="B246" s="64"/>
      <c r="C246" s="64"/>
      <c r="D246" s="65"/>
      <c r="E246" s="66"/>
      <c r="F246" s="67"/>
      <c r="G246" s="67"/>
      <c r="H246" s="64"/>
      <c r="I246" s="68"/>
      <c r="J246" s="64"/>
      <c r="K246" s="63" t="str">
        <f>IF(B246="","",VLOOKUP(B246,'CTRL RECOM'!A246:M595,2,0))</f>
        <v/>
      </c>
      <c r="L246" s="63" t="str">
        <f>IF(B246="","",VLOOKUP(B246,'CTRL RECOM'!A246:M595,3,0))</f>
        <v/>
      </c>
      <c r="M246" s="70" t="str">
        <f>IF(B246="","",VLOOKUP(B246,'CTRL RECOM'!A246:M595,7,0))</f>
        <v/>
      </c>
      <c r="N246" s="70" t="str">
        <f>IF(B246="","",VLOOKUP(B246,'CTRL RECOM'!A246:M595,8,0))</f>
        <v/>
      </c>
      <c r="O246" s="63" t="str">
        <f>IF(B246="","",VLOOKUP(B246,'CTRL RECOM'!A246:M595,18,0))</f>
        <v/>
      </c>
      <c r="P246" s="63" t="str">
        <f>IF(B246="","",VLOOKUP(B246,'CTRL RECOM'!A246:M595,19,0))</f>
        <v/>
      </c>
    </row>
    <row r="247" ht="15.75" customHeight="1">
      <c r="A247" s="63" t="str">
        <f t="shared" si="1"/>
        <v/>
      </c>
      <c r="B247" s="64"/>
      <c r="C247" s="64"/>
      <c r="D247" s="65"/>
      <c r="E247" s="66"/>
      <c r="F247" s="67"/>
      <c r="G247" s="67"/>
      <c r="H247" s="64"/>
      <c r="I247" s="68"/>
      <c r="J247" s="64"/>
      <c r="K247" s="63" t="str">
        <f>IF(B247="","",VLOOKUP(B247,'CTRL RECOM'!A247:M596,2,0))</f>
        <v/>
      </c>
      <c r="L247" s="63" t="str">
        <f>IF(B247="","",VLOOKUP(B247,'CTRL RECOM'!A247:M596,3,0))</f>
        <v/>
      </c>
      <c r="M247" s="70" t="str">
        <f>IF(B247="","",VLOOKUP(B247,'CTRL RECOM'!A247:M596,7,0))</f>
        <v/>
      </c>
      <c r="N247" s="70" t="str">
        <f>IF(B247="","",VLOOKUP(B247,'CTRL RECOM'!A247:M596,8,0))</f>
        <v/>
      </c>
      <c r="O247" s="63" t="str">
        <f>IF(B247="","",VLOOKUP(B247,'CTRL RECOM'!A247:M596,18,0))</f>
        <v/>
      </c>
      <c r="P247" s="63" t="str">
        <f>IF(B247="","",VLOOKUP(B247,'CTRL RECOM'!A247:M596,19,0))</f>
        <v/>
      </c>
    </row>
    <row r="248" ht="15.75" customHeight="1">
      <c r="A248" s="63" t="str">
        <f t="shared" si="1"/>
        <v/>
      </c>
      <c r="B248" s="64"/>
      <c r="C248" s="64"/>
      <c r="D248" s="65"/>
      <c r="E248" s="66"/>
      <c r="F248" s="67"/>
      <c r="G248" s="67"/>
      <c r="H248" s="64"/>
      <c r="I248" s="68"/>
      <c r="J248" s="64"/>
      <c r="K248" s="63" t="str">
        <f>IF(B248="","",VLOOKUP(B248,'CTRL RECOM'!A248:M597,2,0))</f>
        <v/>
      </c>
      <c r="L248" s="63" t="str">
        <f>IF(B248="","",VLOOKUP(B248,'CTRL RECOM'!A248:M597,3,0))</f>
        <v/>
      </c>
      <c r="M248" s="70" t="str">
        <f>IF(B248="","",VLOOKUP(B248,'CTRL RECOM'!A248:M597,7,0))</f>
        <v/>
      </c>
      <c r="N248" s="70" t="str">
        <f>IF(B248="","",VLOOKUP(B248,'CTRL RECOM'!A248:M597,8,0))</f>
        <v/>
      </c>
      <c r="O248" s="63" t="str">
        <f>IF(B248="","",VLOOKUP(B248,'CTRL RECOM'!A248:M597,18,0))</f>
        <v/>
      </c>
      <c r="P248" s="63" t="str">
        <f>IF(B248="","",VLOOKUP(B248,'CTRL RECOM'!A248:M597,19,0))</f>
        <v/>
      </c>
    </row>
    <row r="249" ht="15.75" customHeight="1">
      <c r="A249" s="63" t="str">
        <f t="shared" si="1"/>
        <v/>
      </c>
      <c r="B249" s="64"/>
      <c r="C249" s="64"/>
      <c r="D249" s="65"/>
      <c r="E249" s="66"/>
      <c r="F249" s="67"/>
      <c r="G249" s="67"/>
      <c r="H249" s="64"/>
      <c r="I249" s="68"/>
      <c r="J249" s="64"/>
      <c r="K249" s="63" t="str">
        <f>IF(B249="","",VLOOKUP(B249,'CTRL RECOM'!A249:M598,2,0))</f>
        <v/>
      </c>
      <c r="L249" s="63" t="str">
        <f>IF(B249="","",VLOOKUP(B249,'CTRL RECOM'!A249:M598,3,0))</f>
        <v/>
      </c>
      <c r="M249" s="70" t="str">
        <f>IF(B249="","",VLOOKUP(B249,'CTRL RECOM'!A249:M598,7,0))</f>
        <v/>
      </c>
      <c r="N249" s="70" t="str">
        <f>IF(B249="","",VLOOKUP(B249,'CTRL RECOM'!A249:M598,8,0))</f>
        <v/>
      </c>
      <c r="O249" s="63" t="str">
        <f>IF(B249="","",VLOOKUP(B249,'CTRL RECOM'!A249:M598,18,0))</f>
        <v/>
      </c>
      <c r="P249" s="63" t="str">
        <f>IF(B249="","",VLOOKUP(B249,'CTRL RECOM'!A249:M598,19,0))</f>
        <v/>
      </c>
    </row>
    <row r="250" ht="15.75" customHeight="1">
      <c r="A250" s="63" t="str">
        <f t="shared" si="1"/>
        <v/>
      </c>
      <c r="B250" s="64"/>
      <c r="C250" s="64"/>
      <c r="D250" s="65"/>
      <c r="E250" s="66"/>
      <c r="F250" s="67"/>
      <c r="G250" s="67"/>
      <c r="H250" s="64"/>
      <c r="I250" s="68"/>
      <c r="J250" s="64"/>
      <c r="K250" s="63" t="str">
        <f>IF(B250="","",VLOOKUP(B250,'CTRL RECOM'!A250:M599,2,0))</f>
        <v/>
      </c>
      <c r="L250" s="63" t="str">
        <f>IF(B250="","",VLOOKUP(B250,'CTRL RECOM'!A250:M599,3,0))</f>
        <v/>
      </c>
      <c r="M250" s="70" t="str">
        <f>IF(B250="","",VLOOKUP(B250,'CTRL RECOM'!A250:M599,7,0))</f>
        <v/>
      </c>
      <c r="N250" s="70" t="str">
        <f>IF(B250="","",VLOOKUP(B250,'CTRL RECOM'!A250:M599,8,0))</f>
        <v/>
      </c>
      <c r="O250" s="63" t="str">
        <f>IF(B250="","",VLOOKUP(B250,'CTRL RECOM'!A250:M599,18,0))</f>
        <v/>
      </c>
      <c r="P250" s="63" t="str">
        <f>IF(B250="","",VLOOKUP(B250,'CTRL RECOM'!A250:M599,19,0))</f>
        <v/>
      </c>
    </row>
    <row r="251" ht="15.75" customHeight="1">
      <c r="A251" s="63" t="str">
        <f t="shared" si="1"/>
        <v/>
      </c>
      <c r="B251" s="64"/>
      <c r="C251" s="64"/>
      <c r="D251" s="65"/>
      <c r="E251" s="66"/>
      <c r="F251" s="67"/>
      <c r="G251" s="67"/>
      <c r="H251" s="64"/>
      <c r="I251" s="68"/>
      <c r="J251" s="64"/>
      <c r="K251" s="63" t="str">
        <f>IF(B251="","",VLOOKUP(B251,'CTRL RECOM'!A251:M600,2,0))</f>
        <v/>
      </c>
      <c r="L251" s="63" t="str">
        <f>IF(B251="","",VLOOKUP(B251,'CTRL RECOM'!A251:M600,3,0))</f>
        <v/>
      </c>
      <c r="M251" s="70" t="str">
        <f>IF(B251="","",VLOOKUP(B251,'CTRL RECOM'!A251:M600,7,0))</f>
        <v/>
      </c>
      <c r="N251" s="70" t="str">
        <f>IF(B251="","",VLOOKUP(B251,'CTRL RECOM'!A251:M600,8,0))</f>
        <v/>
      </c>
      <c r="O251" s="63" t="str">
        <f>IF(B251="","",VLOOKUP(B251,'CTRL RECOM'!A251:M600,18,0))</f>
        <v/>
      </c>
      <c r="P251" s="63" t="str">
        <f>IF(B251="","",VLOOKUP(B251,'CTRL RECOM'!A251:M600,19,0))</f>
        <v/>
      </c>
    </row>
    <row r="252" ht="15.75" customHeight="1">
      <c r="A252" s="63" t="str">
        <f t="shared" si="1"/>
        <v/>
      </c>
      <c r="B252" s="64"/>
      <c r="C252" s="64"/>
      <c r="D252" s="65"/>
      <c r="E252" s="66"/>
      <c r="F252" s="67"/>
      <c r="G252" s="67"/>
      <c r="H252" s="64"/>
      <c r="I252" s="68"/>
      <c r="J252" s="64"/>
      <c r="K252" s="63" t="str">
        <f>IF(B252="","",VLOOKUP(B252,'CTRL RECOM'!A252:M601,2,0))</f>
        <v/>
      </c>
      <c r="L252" s="63" t="str">
        <f>IF(B252="","",VLOOKUP(B252,'CTRL RECOM'!A252:M601,3,0))</f>
        <v/>
      </c>
      <c r="M252" s="70" t="str">
        <f>IF(B252="","",VLOOKUP(B252,'CTRL RECOM'!A252:M601,7,0))</f>
        <v/>
      </c>
      <c r="N252" s="70" t="str">
        <f>IF(B252="","",VLOOKUP(B252,'CTRL RECOM'!A252:M601,8,0))</f>
        <v/>
      </c>
      <c r="O252" s="63" t="str">
        <f>IF(B252="","",VLOOKUP(B252,'CTRL RECOM'!A252:M601,18,0))</f>
        <v/>
      </c>
      <c r="P252" s="63" t="str">
        <f>IF(B252="","",VLOOKUP(B252,'CTRL RECOM'!A252:M601,19,0))</f>
        <v/>
      </c>
    </row>
    <row r="253" ht="15.75" customHeight="1">
      <c r="A253" s="63" t="str">
        <f t="shared" si="1"/>
        <v/>
      </c>
      <c r="B253" s="64"/>
      <c r="C253" s="64"/>
      <c r="D253" s="65"/>
      <c r="E253" s="66"/>
      <c r="F253" s="67"/>
      <c r="G253" s="67"/>
      <c r="H253" s="64"/>
      <c r="I253" s="68"/>
      <c r="J253" s="64"/>
      <c r="K253" s="63" t="str">
        <f>IF(B253="","",VLOOKUP(B253,'CTRL RECOM'!A253:M602,2,0))</f>
        <v/>
      </c>
      <c r="L253" s="63" t="str">
        <f>IF(B253="","",VLOOKUP(B253,'CTRL RECOM'!A253:M602,3,0))</f>
        <v/>
      </c>
      <c r="M253" s="70" t="str">
        <f>IF(B253="","",VLOOKUP(B253,'CTRL RECOM'!A253:M602,7,0))</f>
        <v/>
      </c>
      <c r="N253" s="70" t="str">
        <f>IF(B253="","",VLOOKUP(B253,'CTRL RECOM'!A253:M602,8,0))</f>
        <v/>
      </c>
      <c r="O253" s="63" t="str">
        <f>IF(B253="","",VLOOKUP(B253,'CTRL RECOM'!A253:M602,18,0))</f>
        <v/>
      </c>
      <c r="P253" s="63" t="str">
        <f>IF(B253="","",VLOOKUP(B253,'CTRL RECOM'!A253:M602,19,0))</f>
        <v/>
      </c>
    </row>
    <row r="254" ht="15.75" customHeight="1">
      <c r="A254" s="63" t="str">
        <f t="shared" si="1"/>
        <v/>
      </c>
      <c r="B254" s="64"/>
      <c r="C254" s="64"/>
      <c r="D254" s="65"/>
      <c r="E254" s="66"/>
      <c r="F254" s="67"/>
      <c r="G254" s="67"/>
      <c r="H254" s="64"/>
      <c r="I254" s="68"/>
      <c r="J254" s="64"/>
      <c r="K254" s="63" t="str">
        <f>IF(B254="","",VLOOKUP(B254,'CTRL RECOM'!A254:M603,2,0))</f>
        <v/>
      </c>
      <c r="L254" s="63" t="str">
        <f>IF(B254="","",VLOOKUP(B254,'CTRL RECOM'!A254:M603,3,0))</f>
        <v/>
      </c>
      <c r="M254" s="70" t="str">
        <f>IF(B254="","",VLOOKUP(B254,'CTRL RECOM'!A254:M603,7,0))</f>
        <v/>
      </c>
      <c r="N254" s="70" t="str">
        <f>IF(B254="","",VLOOKUP(B254,'CTRL RECOM'!A254:M603,8,0))</f>
        <v/>
      </c>
      <c r="O254" s="63" t="str">
        <f>IF(B254="","",VLOOKUP(B254,'CTRL RECOM'!A254:M603,18,0))</f>
        <v/>
      </c>
      <c r="P254" s="63" t="str">
        <f>IF(B254="","",VLOOKUP(B254,'CTRL RECOM'!A254:M603,19,0))</f>
        <v/>
      </c>
    </row>
    <row r="255" ht="15.75" customHeight="1">
      <c r="A255" s="63" t="str">
        <f t="shared" si="1"/>
        <v/>
      </c>
      <c r="B255" s="64"/>
      <c r="C255" s="64"/>
      <c r="D255" s="65"/>
      <c r="E255" s="66"/>
      <c r="F255" s="67"/>
      <c r="G255" s="67"/>
      <c r="H255" s="64"/>
      <c r="I255" s="68"/>
      <c r="J255" s="64"/>
      <c r="K255" s="63" t="str">
        <f>IF(B255="","",VLOOKUP(B255,'CTRL RECOM'!A255:M604,2,0))</f>
        <v/>
      </c>
      <c r="L255" s="63" t="str">
        <f>IF(B255="","",VLOOKUP(B255,'CTRL RECOM'!A255:M604,3,0))</f>
        <v/>
      </c>
      <c r="M255" s="70" t="str">
        <f>IF(B255="","",VLOOKUP(B255,'CTRL RECOM'!A255:M604,7,0))</f>
        <v/>
      </c>
      <c r="N255" s="70" t="str">
        <f>IF(B255="","",VLOOKUP(B255,'CTRL RECOM'!A255:M604,8,0))</f>
        <v/>
      </c>
      <c r="O255" s="63" t="str">
        <f>IF(B255="","",VLOOKUP(B255,'CTRL RECOM'!A255:M604,18,0))</f>
        <v/>
      </c>
      <c r="P255" s="63" t="str">
        <f>IF(B255="","",VLOOKUP(B255,'CTRL RECOM'!A255:M604,19,0))</f>
        <v/>
      </c>
    </row>
    <row r="256" ht="15.75" customHeight="1">
      <c r="A256" s="63" t="str">
        <f t="shared" si="1"/>
        <v/>
      </c>
      <c r="B256" s="64"/>
      <c r="C256" s="64"/>
      <c r="D256" s="65"/>
      <c r="E256" s="66"/>
      <c r="F256" s="67"/>
      <c r="G256" s="67"/>
      <c r="H256" s="64"/>
      <c r="I256" s="68"/>
      <c r="J256" s="64"/>
      <c r="K256" s="63" t="str">
        <f>IF(B256="","",VLOOKUP(B256,'CTRL RECOM'!A256:M605,2,0))</f>
        <v/>
      </c>
      <c r="L256" s="63" t="str">
        <f>IF(B256="","",VLOOKUP(B256,'CTRL RECOM'!A256:M605,3,0))</f>
        <v/>
      </c>
      <c r="M256" s="70" t="str">
        <f>IF(B256="","",VLOOKUP(B256,'CTRL RECOM'!A256:M605,7,0))</f>
        <v/>
      </c>
      <c r="N256" s="70" t="str">
        <f>IF(B256="","",VLOOKUP(B256,'CTRL RECOM'!A256:M605,8,0))</f>
        <v/>
      </c>
      <c r="O256" s="63" t="str">
        <f>IF(B256="","",VLOOKUP(B256,'CTRL RECOM'!A256:M605,18,0))</f>
        <v/>
      </c>
      <c r="P256" s="63" t="str">
        <f>IF(B256="","",VLOOKUP(B256,'CTRL RECOM'!A256:M605,19,0))</f>
        <v/>
      </c>
    </row>
    <row r="257" ht="15.75" customHeight="1">
      <c r="A257" s="63" t="str">
        <f t="shared" si="1"/>
        <v/>
      </c>
      <c r="B257" s="64"/>
      <c r="C257" s="64"/>
      <c r="D257" s="65"/>
      <c r="E257" s="66"/>
      <c r="F257" s="67"/>
      <c r="G257" s="67"/>
      <c r="H257" s="64"/>
      <c r="I257" s="68"/>
      <c r="J257" s="64"/>
      <c r="K257" s="63" t="str">
        <f>IF(B257="","",VLOOKUP(B257,'CTRL RECOM'!A257:M606,2,0))</f>
        <v/>
      </c>
      <c r="L257" s="63" t="str">
        <f>IF(B257="","",VLOOKUP(B257,'CTRL RECOM'!A257:M606,3,0))</f>
        <v/>
      </c>
      <c r="M257" s="70" t="str">
        <f>IF(B257="","",VLOOKUP(B257,'CTRL RECOM'!A257:M606,7,0))</f>
        <v/>
      </c>
      <c r="N257" s="70" t="str">
        <f>IF(B257="","",VLOOKUP(B257,'CTRL RECOM'!A257:M606,8,0))</f>
        <v/>
      </c>
      <c r="O257" s="63" t="str">
        <f>IF(B257="","",VLOOKUP(B257,'CTRL RECOM'!A257:M606,18,0))</f>
        <v/>
      </c>
      <c r="P257" s="63" t="str">
        <f>IF(B257="","",VLOOKUP(B257,'CTRL RECOM'!A257:M606,19,0))</f>
        <v/>
      </c>
    </row>
    <row r="258" ht="15.75" customHeight="1">
      <c r="A258" s="63" t="str">
        <f t="shared" si="1"/>
        <v/>
      </c>
      <c r="B258" s="64"/>
      <c r="C258" s="64"/>
      <c r="D258" s="65"/>
      <c r="E258" s="66"/>
      <c r="F258" s="67"/>
      <c r="G258" s="67"/>
      <c r="H258" s="64"/>
      <c r="I258" s="68"/>
      <c r="J258" s="64"/>
      <c r="K258" s="63" t="str">
        <f>IF(B258="","",VLOOKUP(B258,'CTRL RECOM'!A258:M607,2,0))</f>
        <v/>
      </c>
      <c r="L258" s="63" t="str">
        <f>IF(B258="","",VLOOKUP(B258,'CTRL RECOM'!A258:M607,3,0))</f>
        <v/>
      </c>
      <c r="M258" s="70" t="str">
        <f>IF(B258="","",VLOOKUP(B258,'CTRL RECOM'!A258:M607,7,0))</f>
        <v/>
      </c>
      <c r="N258" s="70" t="str">
        <f>IF(B258="","",VLOOKUP(B258,'CTRL RECOM'!A258:M607,8,0))</f>
        <v/>
      </c>
      <c r="O258" s="63" t="str">
        <f>IF(B258="","",VLOOKUP(B258,'CTRL RECOM'!A258:M607,18,0))</f>
        <v/>
      </c>
      <c r="P258" s="63" t="str">
        <f>IF(B258="","",VLOOKUP(B258,'CTRL RECOM'!A258:M607,19,0))</f>
        <v/>
      </c>
    </row>
    <row r="259" ht="15.75" customHeight="1">
      <c r="A259" s="63" t="str">
        <f t="shared" si="1"/>
        <v/>
      </c>
      <c r="B259" s="64"/>
      <c r="C259" s="64"/>
      <c r="D259" s="65"/>
      <c r="E259" s="66"/>
      <c r="F259" s="67"/>
      <c r="G259" s="67"/>
      <c r="H259" s="64"/>
      <c r="I259" s="68"/>
      <c r="J259" s="64"/>
      <c r="K259" s="63" t="str">
        <f>IF(B259="","",VLOOKUP(B259,'CTRL RECOM'!A259:M608,2,0))</f>
        <v/>
      </c>
      <c r="L259" s="63" t="str">
        <f>IF(B259="","",VLOOKUP(B259,'CTRL RECOM'!A259:M608,3,0))</f>
        <v/>
      </c>
      <c r="M259" s="70" t="str">
        <f>IF(B259="","",VLOOKUP(B259,'CTRL RECOM'!A259:M608,7,0))</f>
        <v/>
      </c>
      <c r="N259" s="70" t="str">
        <f>IF(B259="","",VLOOKUP(B259,'CTRL RECOM'!A259:M608,8,0))</f>
        <v/>
      </c>
      <c r="O259" s="63" t="str">
        <f>IF(B259="","",VLOOKUP(B259,'CTRL RECOM'!A259:M608,18,0))</f>
        <v/>
      </c>
      <c r="P259" s="63" t="str">
        <f>IF(B259="","",VLOOKUP(B259,'CTRL RECOM'!A259:M608,19,0))</f>
        <v/>
      </c>
    </row>
    <row r="260" ht="15.75" customHeight="1">
      <c r="A260" s="63" t="str">
        <f t="shared" si="1"/>
        <v/>
      </c>
      <c r="B260" s="64"/>
      <c r="C260" s="64"/>
      <c r="D260" s="65"/>
      <c r="E260" s="66"/>
      <c r="F260" s="67"/>
      <c r="G260" s="67"/>
      <c r="H260" s="64"/>
      <c r="I260" s="68"/>
      <c r="J260" s="64"/>
      <c r="K260" s="63" t="str">
        <f>IF(B260="","",VLOOKUP(B260,'CTRL RECOM'!A260:M609,2,0))</f>
        <v/>
      </c>
      <c r="L260" s="63" t="str">
        <f>IF(B260="","",VLOOKUP(B260,'CTRL RECOM'!A260:M609,3,0))</f>
        <v/>
      </c>
      <c r="M260" s="70" t="str">
        <f>IF(B260="","",VLOOKUP(B260,'CTRL RECOM'!A260:M609,7,0))</f>
        <v/>
      </c>
      <c r="N260" s="70" t="str">
        <f>IF(B260="","",VLOOKUP(B260,'CTRL RECOM'!A260:M609,8,0))</f>
        <v/>
      </c>
      <c r="O260" s="63" t="str">
        <f>IF(B260="","",VLOOKUP(B260,'CTRL RECOM'!A260:M609,18,0))</f>
        <v/>
      </c>
      <c r="P260" s="63" t="str">
        <f>IF(B260="","",VLOOKUP(B260,'CTRL RECOM'!A260:M609,19,0))</f>
        <v/>
      </c>
    </row>
    <row r="261" ht="15.75" customHeight="1">
      <c r="A261" s="63" t="str">
        <f t="shared" si="1"/>
        <v/>
      </c>
      <c r="B261" s="64"/>
      <c r="C261" s="64"/>
      <c r="D261" s="65"/>
      <c r="E261" s="66"/>
      <c r="F261" s="67"/>
      <c r="G261" s="67"/>
      <c r="H261" s="64"/>
      <c r="I261" s="68"/>
      <c r="J261" s="64"/>
      <c r="K261" s="63" t="str">
        <f>IF(B261="","",VLOOKUP(B261,'CTRL RECOM'!A261:M610,2,0))</f>
        <v/>
      </c>
      <c r="L261" s="63" t="str">
        <f>IF(B261="","",VLOOKUP(B261,'CTRL RECOM'!A261:M610,3,0))</f>
        <v/>
      </c>
      <c r="M261" s="70" t="str">
        <f>IF(B261="","",VLOOKUP(B261,'CTRL RECOM'!A261:M610,7,0))</f>
        <v/>
      </c>
      <c r="N261" s="70" t="str">
        <f>IF(B261="","",VLOOKUP(B261,'CTRL RECOM'!A261:M610,8,0))</f>
        <v/>
      </c>
      <c r="O261" s="63" t="str">
        <f>IF(B261="","",VLOOKUP(B261,'CTRL RECOM'!A261:M610,18,0))</f>
        <v/>
      </c>
      <c r="P261" s="63" t="str">
        <f>IF(B261="","",VLOOKUP(B261,'CTRL RECOM'!A261:M610,19,0))</f>
        <v/>
      </c>
    </row>
    <row r="262" ht="15.75" customHeight="1">
      <c r="A262" s="63" t="str">
        <f t="shared" si="1"/>
        <v/>
      </c>
      <c r="B262" s="64"/>
      <c r="C262" s="64"/>
      <c r="D262" s="65"/>
      <c r="E262" s="66"/>
      <c r="F262" s="67"/>
      <c r="G262" s="67"/>
      <c r="H262" s="64"/>
      <c r="I262" s="68"/>
      <c r="J262" s="64"/>
      <c r="K262" s="63" t="str">
        <f>IF(B262="","",VLOOKUP(B262,'CTRL RECOM'!A262:M611,2,0))</f>
        <v/>
      </c>
      <c r="L262" s="63" t="str">
        <f>IF(B262="","",VLOOKUP(B262,'CTRL RECOM'!A262:M611,3,0))</f>
        <v/>
      </c>
      <c r="M262" s="70" t="str">
        <f>IF(B262="","",VLOOKUP(B262,'CTRL RECOM'!A262:M611,7,0))</f>
        <v/>
      </c>
      <c r="N262" s="70" t="str">
        <f>IF(B262="","",VLOOKUP(B262,'CTRL RECOM'!A262:M611,8,0))</f>
        <v/>
      </c>
      <c r="O262" s="63" t="str">
        <f>IF(B262="","",VLOOKUP(B262,'CTRL RECOM'!A262:M611,18,0))</f>
        <v/>
      </c>
      <c r="P262" s="63" t="str">
        <f>IF(B262="","",VLOOKUP(B262,'CTRL RECOM'!A262:M611,19,0))</f>
        <v/>
      </c>
    </row>
    <row r="263" ht="15.75" customHeight="1">
      <c r="A263" s="63" t="str">
        <f t="shared" si="1"/>
        <v/>
      </c>
      <c r="B263" s="64"/>
      <c r="C263" s="64"/>
      <c r="D263" s="65"/>
      <c r="E263" s="66"/>
      <c r="F263" s="67"/>
      <c r="G263" s="67"/>
      <c r="H263" s="64"/>
      <c r="I263" s="68"/>
      <c r="J263" s="64"/>
      <c r="K263" s="63" t="str">
        <f>IF(B263="","",VLOOKUP(B263,'CTRL RECOM'!A263:M612,2,0))</f>
        <v/>
      </c>
      <c r="L263" s="63" t="str">
        <f>IF(B263="","",VLOOKUP(B263,'CTRL RECOM'!A263:M612,3,0))</f>
        <v/>
      </c>
      <c r="M263" s="70" t="str">
        <f>IF(B263="","",VLOOKUP(B263,'CTRL RECOM'!A263:M612,7,0))</f>
        <v/>
      </c>
      <c r="N263" s="70" t="str">
        <f>IF(B263="","",VLOOKUP(B263,'CTRL RECOM'!A263:M612,8,0))</f>
        <v/>
      </c>
      <c r="O263" s="63" t="str">
        <f>IF(B263="","",VLOOKUP(B263,'CTRL RECOM'!A263:M612,18,0))</f>
        <v/>
      </c>
      <c r="P263" s="63" t="str">
        <f>IF(B263="","",VLOOKUP(B263,'CTRL RECOM'!A263:M612,19,0))</f>
        <v/>
      </c>
    </row>
    <row r="264" ht="15.75" customHeight="1">
      <c r="A264" s="63" t="str">
        <f t="shared" si="1"/>
        <v/>
      </c>
      <c r="B264" s="64"/>
      <c r="C264" s="64"/>
      <c r="D264" s="65"/>
      <c r="E264" s="66"/>
      <c r="F264" s="67"/>
      <c r="G264" s="67"/>
      <c r="H264" s="64"/>
      <c r="I264" s="68"/>
      <c r="J264" s="64"/>
      <c r="K264" s="63" t="str">
        <f>IF(B264="","",VLOOKUP(B264,'CTRL RECOM'!A264:M613,2,0))</f>
        <v/>
      </c>
      <c r="L264" s="63" t="str">
        <f>IF(B264="","",VLOOKUP(B264,'CTRL RECOM'!A264:M613,3,0))</f>
        <v/>
      </c>
      <c r="M264" s="70" t="str">
        <f>IF(B264="","",VLOOKUP(B264,'CTRL RECOM'!A264:M613,7,0))</f>
        <v/>
      </c>
      <c r="N264" s="70" t="str">
        <f>IF(B264="","",VLOOKUP(B264,'CTRL RECOM'!A264:M613,8,0))</f>
        <v/>
      </c>
      <c r="O264" s="63" t="str">
        <f>IF(B264="","",VLOOKUP(B264,'CTRL RECOM'!A264:M613,18,0))</f>
        <v/>
      </c>
      <c r="P264" s="63" t="str">
        <f>IF(B264="","",VLOOKUP(B264,'CTRL RECOM'!A264:M613,19,0))</f>
        <v/>
      </c>
    </row>
    <row r="265" ht="15.75" customHeight="1">
      <c r="A265" s="63" t="str">
        <f t="shared" si="1"/>
        <v/>
      </c>
      <c r="B265" s="64"/>
      <c r="C265" s="64"/>
      <c r="D265" s="65"/>
      <c r="E265" s="66"/>
      <c r="F265" s="67"/>
      <c r="G265" s="67"/>
      <c r="H265" s="64"/>
      <c r="I265" s="68"/>
      <c r="J265" s="64"/>
      <c r="K265" s="63" t="str">
        <f>IF(B265="","",VLOOKUP(B265,'CTRL RECOM'!A265:M614,2,0))</f>
        <v/>
      </c>
      <c r="L265" s="63" t="str">
        <f>IF(B265="","",VLOOKUP(B265,'CTRL RECOM'!A265:M614,3,0))</f>
        <v/>
      </c>
      <c r="M265" s="70" t="str">
        <f>IF(B265="","",VLOOKUP(B265,'CTRL RECOM'!A265:M614,7,0))</f>
        <v/>
      </c>
      <c r="N265" s="70" t="str">
        <f>IF(B265="","",VLOOKUP(B265,'CTRL RECOM'!A265:M614,8,0))</f>
        <v/>
      </c>
      <c r="O265" s="63" t="str">
        <f>IF(B265="","",VLOOKUP(B265,'CTRL RECOM'!A265:M614,18,0))</f>
        <v/>
      </c>
      <c r="P265" s="63" t="str">
        <f>IF(B265="","",VLOOKUP(B265,'CTRL RECOM'!A265:M614,19,0))</f>
        <v/>
      </c>
    </row>
    <row r="266" ht="15.75" customHeight="1">
      <c r="A266" s="63" t="str">
        <f t="shared" si="1"/>
        <v/>
      </c>
      <c r="B266" s="64"/>
      <c r="C266" s="64"/>
      <c r="D266" s="65"/>
      <c r="E266" s="66"/>
      <c r="F266" s="67"/>
      <c r="G266" s="67"/>
      <c r="H266" s="64"/>
      <c r="I266" s="68"/>
      <c r="J266" s="64"/>
      <c r="K266" s="63" t="str">
        <f>IF(B266="","",VLOOKUP(B266,'CTRL RECOM'!A266:M615,2,0))</f>
        <v/>
      </c>
      <c r="L266" s="63" t="str">
        <f>IF(B266="","",VLOOKUP(B266,'CTRL RECOM'!A266:M615,3,0))</f>
        <v/>
      </c>
      <c r="M266" s="70" t="str">
        <f>IF(B266="","",VLOOKUP(B266,'CTRL RECOM'!A266:M615,7,0))</f>
        <v/>
      </c>
      <c r="N266" s="70" t="str">
        <f>IF(B266="","",VLOOKUP(B266,'CTRL RECOM'!A266:M615,8,0))</f>
        <v/>
      </c>
      <c r="O266" s="63" t="str">
        <f>IF(B266="","",VLOOKUP(B266,'CTRL RECOM'!A266:M615,18,0))</f>
        <v/>
      </c>
      <c r="P266" s="63" t="str">
        <f>IF(B266="","",VLOOKUP(B266,'CTRL RECOM'!A266:M615,19,0))</f>
        <v/>
      </c>
    </row>
    <row r="267" ht="15.75" customHeight="1">
      <c r="A267" s="63" t="str">
        <f t="shared" si="1"/>
        <v/>
      </c>
      <c r="B267" s="64"/>
      <c r="C267" s="64"/>
      <c r="D267" s="65"/>
      <c r="E267" s="66"/>
      <c r="F267" s="67"/>
      <c r="G267" s="67"/>
      <c r="H267" s="64"/>
      <c r="I267" s="68"/>
      <c r="J267" s="64"/>
      <c r="K267" s="63" t="str">
        <f>IF(B267="","",VLOOKUP(B267,'CTRL RECOM'!A267:M616,2,0))</f>
        <v/>
      </c>
      <c r="L267" s="63" t="str">
        <f>IF(B267="","",VLOOKUP(B267,'CTRL RECOM'!A267:M616,3,0))</f>
        <v/>
      </c>
      <c r="M267" s="70" t="str">
        <f>IF(B267="","",VLOOKUP(B267,'CTRL RECOM'!A267:M616,7,0))</f>
        <v/>
      </c>
      <c r="N267" s="70" t="str">
        <f>IF(B267="","",VLOOKUP(B267,'CTRL RECOM'!A267:M616,8,0))</f>
        <v/>
      </c>
      <c r="O267" s="63" t="str">
        <f>IF(B267="","",VLOOKUP(B267,'CTRL RECOM'!A267:M616,18,0))</f>
        <v/>
      </c>
      <c r="P267" s="63" t="str">
        <f>IF(B267="","",VLOOKUP(B267,'CTRL RECOM'!A267:M616,19,0))</f>
        <v/>
      </c>
    </row>
    <row r="268" ht="15.75" customHeight="1">
      <c r="A268" s="63" t="str">
        <f t="shared" si="1"/>
        <v/>
      </c>
      <c r="B268" s="64"/>
      <c r="C268" s="64"/>
      <c r="D268" s="65"/>
      <c r="E268" s="66"/>
      <c r="F268" s="67"/>
      <c r="G268" s="67"/>
      <c r="H268" s="64"/>
      <c r="I268" s="68"/>
      <c r="J268" s="64"/>
      <c r="K268" s="63" t="str">
        <f>IF(B268="","",VLOOKUP(B268,'CTRL RECOM'!A268:M617,2,0))</f>
        <v/>
      </c>
      <c r="L268" s="63" t="str">
        <f>IF(B268="","",VLOOKUP(B268,'CTRL RECOM'!A268:M617,3,0))</f>
        <v/>
      </c>
      <c r="M268" s="70" t="str">
        <f>IF(B268="","",VLOOKUP(B268,'CTRL RECOM'!A268:M617,7,0))</f>
        <v/>
      </c>
      <c r="N268" s="70" t="str">
        <f>IF(B268="","",VLOOKUP(B268,'CTRL RECOM'!A268:M617,8,0))</f>
        <v/>
      </c>
      <c r="O268" s="63" t="str">
        <f>IF(B268="","",VLOOKUP(B268,'CTRL RECOM'!A268:M617,18,0))</f>
        <v/>
      </c>
      <c r="P268" s="63" t="str">
        <f>IF(B268="","",VLOOKUP(B268,'CTRL RECOM'!A268:M617,19,0))</f>
        <v/>
      </c>
    </row>
    <row r="269" ht="15.75" customHeight="1">
      <c r="A269" s="63" t="str">
        <f t="shared" si="1"/>
        <v/>
      </c>
      <c r="B269" s="64"/>
      <c r="C269" s="64"/>
      <c r="D269" s="65"/>
      <c r="E269" s="66"/>
      <c r="F269" s="67"/>
      <c r="G269" s="67"/>
      <c r="H269" s="64"/>
      <c r="I269" s="68"/>
      <c r="J269" s="64"/>
      <c r="K269" s="63" t="str">
        <f>IF(B269="","",VLOOKUP(B269,'CTRL RECOM'!A269:M618,2,0))</f>
        <v/>
      </c>
      <c r="L269" s="63" t="str">
        <f>IF(B269="","",VLOOKUP(B269,'CTRL RECOM'!A269:M618,3,0))</f>
        <v/>
      </c>
      <c r="M269" s="70" t="str">
        <f>IF(B269="","",VLOOKUP(B269,'CTRL RECOM'!A269:M618,7,0))</f>
        <v/>
      </c>
      <c r="N269" s="70" t="str">
        <f>IF(B269="","",VLOOKUP(B269,'CTRL RECOM'!A269:M618,8,0))</f>
        <v/>
      </c>
      <c r="O269" s="63" t="str">
        <f>IF(B269="","",VLOOKUP(B269,'CTRL RECOM'!A269:M618,18,0))</f>
        <v/>
      </c>
      <c r="P269" s="63" t="str">
        <f>IF(B269="","",VLOOKUP(B269,'CTRL RECOM'!A269:M618,19,0))</f>
        <v/>
      </c>
    </row>
    <row r="270" ht="15.75" customHeight="1">
      <c r="A270" s="63" t="str">
        <f t="shared" si="1"/>
        <v/>
      </c>
      <c r="B270" s="64"/>
      <c r="C270" s="64"/>
      <c r="D270" s="65"/>
      <c r="E270" s="66"/>
      <c r="F270" s="67"/>
      <c r="G270" s="67"/>
      <c r="H270" s="64"/>
      <c r="I270" s="68"/>
      <c r="J270" s="64"/>
      <c r="K270" s="63" t="str">
        <f>IF(B270="","",VLOOKUP(B270,'CTRL RECOM'!A270:M619,2,0))</f>
        <v/>
      </c>
      <c r="L270" s="63" t="str">
        <f>IF(B270="","",VLOOKUP(B270,'CTRL RECOM'!A270:M619,3,0))</f>
        <v/>
      </c>
      <c r="M270" s="70" t="str">
        <f>IF(B270="","",VLOOKUP(B270,'CTRL RECOM'!A270:M619,7,0))</f>
        <v/>
      </c>
      <c r="N270" s="70" t="str">
        <f>IF(B270="","",VLOOKUP(B270,'CTRL RECOM'!A270:M619,8,0))</f>
        <v/>
      </c>
      <c r="O270" s="63" t="str">
        <f>IF(B270="","",VLOOKUP(B270,'CTRL RECOM'!A270:M619,18,0))</f>
        <v/>
      </c>
      <c r="P270" s="63" t="str">
        <f>IF(B270="","",VLOOKUP(B270,'CTRL RECOM'!A270:M619,19,0))</f>
        <v/>
      </c>
    </row>
    <row r="271" ht="15.75" customHeight="1">
      <c r="A271" s="63" t="str">
        <f t="shared" si="1"/>
        <v/>
      </c>
      <c r="B271" s="64"/>
      <c r="C271" s="64"/>
      <c r="D271" s="65"/>
      <c r="E271" s="66"/>
      <c r="F271" s="67"/>
      <c r="G271" s="67"/>
      <c r="H271" s="64"/>
      <c r="I271" s="68"/>
      <c r="J271" s="64"/>
      <c r="K271" s="63" t="str">
        <f>IF(B271="","",VLOOKUP(B271,'CTRL RECOM'!A271:M620,2,0))</f>
        <v/>
      </c>
      <c r="L271" s="63" t="str">
        <f>IF(B271="","",VLOOKUP(B271,'CTRL RECOM'!A271:M620,3,0))</f>
        <v/>
      </c>
      <c r="M271" s="70" t="str">
        <f>IF(B271="","",VLOOKUP(B271,'CTRL RECOM'!A271:M620,7,0))</f>
        <v/>
      </c>
      <c r="N271" s="70" t="str">
        <f>IF(B271="","",VLOOKUP(B271,'CTRL RECOM'!A271:M620,8,0))</f>
        <v/>
      </c>
      <c r="O271" s="63" t="str">
        <f>IF(B271="","",VLOOKUP(B271,'CTRL RECOM'!A271:M620,18,0))</f>
        <v/>
      </c>
      <c r="P271" s="63" t="str">
        <f>IF(B271="","",VLOOKUP(B271,'CTRL RECOM'!A271:M620,19,0))</f>
        <v/>
      </c>
    </row>
    <row r="272" ht="15.75" customHeight="1">
      <c r="A272" s="63" t="str">
        <f t="shared" si="1"/>
        <v/>
      </c>
      <c r="B272" s="64"/>
      <c r="C272" s="64"/>
      <c r="D272" s="65"/>
      <c r="E272" s="66"/>
      <c r="F272" s="67"/>
      <c r="G272" s="67"/>
      <c r="H272" s="64"/>
      <c r="I272" s="68"/>
      <c r="J272" s="64"/>
      <c r="K272" s="63" t="str">
        <f>IF(B272="","",VLOOKUP(B272,'CTRL RECOM'!A272:M621,2,0))</f>
        <v/>
      </c>
      <c r="L272" s="63" t="str">
        <f>IF(B272="","",VLOOKUP(B272,'CTRL RECOM'!A272:M621,3,0))</f>
        <v/>
      </c>
      <c r="M272" s="70" t="str">
        <f>IF(B272="","",VLOOKUP(B272,'CTRL RECOM'!A272:M621,7,0))</f>
        <v/>
      </c>
      <c r="N272" s="70" t="str">
        <f>IF(B272="","",VLOOKUP(B272,'CTRL RECOM'!A272:M621,8,0))</f>
        <v/>
      </c>
      <c r="O272" s="63" t="str">
        <f>IF(B272="","",VLOOKUP(B272,'CTRL RECOM'!A272:M621,18,0))</f>
        <v/>
      </c>
      <c r="P272" s="63" t="str">
        <f>IF(B272="","",VLOOKUP(B272,'CTRL RECOM'!A272:M621,19,0))</f>
        <v/>
      </c>
    </row>
    <row r="273" ht="15.75" customHeight="1">
      <c r="A273" s="63" t="str">
        <f t="shared" si="1"/>
        <v/>
      </c>
      <c r="B273" s="64"/>
      <c r="C273" s="64"/>
      <c r="D273" s="65"/>
      <c r="E273" s="66"/>
      <c r="F273" s="67"/>
      <c r="G273" s="67"/>
      <c r="H273" s="64"/>
      <c r="I273" s="68"/>
      <c r="J273" s="64"/>
      <c r="K273" s="63" t="str">
        <f>IF(B273="","",VLOOKUP(B273,'CTRL RECOM'!A273:M622,2,0))</f>
        <v/>
      </c>
      <c r="L273" s="63" t="str">
        <f>IF(B273="","",VLOOKUP(B273,'CTRL RECOM'!A273:M622,3,0))</f>
        <v/>
      </c>
      <c r="M273" s="70" t="str">
        <f>IF(B273="","",VLOOKUP(B273,'CTRL RECOM'!A273:M622,7,0))</f>
        <v/>
      </c>
      <c r="N273" s="70" t="str">
        <f>IF(B273="","",VLOOKUP(B273,'CTRL RECOM'!A273:M622,8,0))</f>
        <v/>
      </c>
      <c r="O273" s="63" t="str">
        <f>IF(B273="","",VLOOKUP(B273,'CTRL RECOM'!A273:M622,18,0))</f>
        <v/>
      </c>
      <c r="P273" s="63" t="str">
        <f>IF(B273="","",VLOOKUP(B273,'CTRL RECOM'!A273:M622,19,0))</f>
        <v/>
      </c>
    </row>
    <row r="274" ht="15.75" customHeight="1">
      <c r="A274" s="63" t="str">
        <f t="shared" si="1"/>
        <v/>
      </c>
      <c r="B274" s="64"/>
      <c r="C274" s="64"/>
      <c r="D274" s="65"/>
      <c r="E274" s="66"/>
      <c r="F274" s="67"/>
      <c r="G274" s="67"/>
      <c r="H274" s="64"/>
      <c r="I274" s="68"/>
      <c r="J274" s="64"/>
      <c r="K274" s="63" t="str">
        <f>IF(B274="","",VLOOKUP(B274,'CTRL RECOM'!A274:M623,2,0))</f>
        <v/>
      </c>
      <c r="L274" s="63" t="str">
        <f>IF(B274="","",VLOOKUP(B274,'CTRL RECOM'!A274:M623,3,0))</f>
        <v/>
      </c>
      <c r="M274" s="70" t="str">
        <f>IF(B274="","",VLOOKUP(B274,'CTRL RECOM'!A274:M623,7,0))</f>
        <v/>
      </c>
      <c r="N274" s="70" t="str">
        <f>IF(B274="","",VLOOKUP(B274,'CTRL RECOM'!A274:M623,8,0))</f>
        <v/>
      </c>
      <c r="O274" s="63" t="str">
        <f>IF(B274="","",VLOOKUP(B274,'CTRL RECOM'!A274:M623,18,0))</f>
        <v/>
      </c>
      <c r="P274" s="63" t="str">
        <f>IF(B274="","",VLOOKUP(B274,'CTRL RECOM'!A274:M623,19,0))</f>
        <v/>
      </c>
    </row>
    <row r="275" ht="15.75" customHeight="1">
      <c r="A275" s="63" t="str">
        <f t="shared" si="1"/>
        <v/>
      </c>
      <c r="B275" s="64"/>
      <c r="C275" s="64"/>
      <c r="D275" s="65"/>
      <c r="E275" s="66"/>
      <c r="F275" s="67"/>
      <c r="G275" s="67"/>
      <c r="H275" s="64"/>
      <c r="I275" s="68"/>
      <c r="J275" s="64"/>
      <c r="K275" s="63" t="str">
        <f>IF(B275="","",VLOOKUP(B275,'CTRL RECOM'!A275:M624,2,0))</f>
        <v/>
      </c>
      <c r="L275" s="63" t="str">
        <f>IF(B275="","",VLOOKUP(B275,'CTRL RECOM'!A275:M624,3,0))</f>
        <v/>
      </c>
      <c r="M275" s="70" t="str">
        <f>IF(B275="","",VLOOKUP(B275,'CTRL RECOM'!A275:M624,7,0))</f>
        <v/>
      </c>
      <c r="N275" s="70" t="str">
        <f>IF(B275="","",VLOOKUP(B275,'CTRL RECOM'!A275:M624,8,0))</f>
        <v/>
      </c>
      <c r="O275" s="63" t="str">
        <f>IF(B275="","",VLOOKUP(B275,'CTRL RECOM'!A275:M624,18,0))</f>
        <v/>
      </c>
      <c r="P275" s="63" t="str">
        <f>IF(B275="","",VLOOKUP(B275,'CTRL RECOM'!A275:M624,19,0))</f>
        <v/>
      </c>
    </row>
    <row r="276" ht="15.75" customHeight="1">
      <c r="A276" s="63" t="str">
        <f t="shared" si="1"/>
        <v/>
      </c>
      <c r="B276" s="64"/>
      <c r="C276" s="64"/>
      <c r="D276" s="65"/>
      <c r="E276" s="66"/>
      <c r="F276" s="67"/>
      <c r="G276" s="67"/>
      <c r="H276" s="64"/>
      <c r="I276" s="68"/>
      <c r="J276" s="64"/>
      <c r="K276" s="63" t="str">
        <f>IF(B276="","",VLOOKUP(B276,'CTRL RECOM'!A276:M625,2,0))</f>
        <v/>
      </c>
      <c r="L276" s="63" t="str">
        <f>IF(B276="","",VLOOKUP(B276,'CTRL RECOM'!A276:M625,3,0))</f>
        <v/>
      </c>
      <c r="M276" s="70" t="str">
        <f>IF(B276="","",VLOOKUP(B276,'CTRL RECOM'!A276:M625,7,0))</f>
        <v/>
      </c>
      <c r="N276" s="70" t="str">
        <f>IF(B276="","",VLOOKUP(B276,'CTRL RECOM'!A276:M625,8,0))</f>
        <v/>
      </c>
      <c r="O276" s="63" t="str">
        <f>IF(B276="","",VLOOKUP(B276,'CTRL RECOM'!A276:M625,18,0))</f>
        <v/>
      </c>
      <c r="P276" s="63" t="str">
        <f>IF(B276="","",VLOOKUP(B276,'CTRL RECOM'!A276:M625,19,0))</f>
        <v/>
      </c>
    </row>
    <row r="277" ht="15.75" customHeight="1">
      <c r="A277" s="63" t="str">
        <f t="shared" si="1"/>
        <v/>
      </c>
      <c r="B277" s="64"/>
      <c r="C277" s="64"/>
      <c r="D277" s="65"/>
      <c r="E277" s="66"/>
      <c r="F277" s="67"/>
      <c r="G277" s="67"/>
      <c r="H277" s="64"/>
      <c r="I277" s="68"/>
      <c r="J277" s="64"/>
      <c r="K277" s="63" t="str">
        <f>IF(B277="","",VLOOKUP(B277,'CTRL RECOM'!A277:M626,2,0))</f>
        <v/>
      </c>
      <c r="L277" s="63" t="str">
        <f>IF(B277="","",VLOOKUP(B277,'CTRL RECOM'!A277:M626,3,0))</f>
        <v/>
      </c>
      <c r="M277" s="70" t="str">
        <f>IF(B277="","",VLOOKUP(B277,'CTRL RECOM'!A277:M626,7,0))</f>
        <v/>
      </c>
      <c r="N277" s="70" t="str">
        <f>IF(B277="","",VLOOKUP(B277,'CTRL RECOM'!A277:M626,8,0))</f>
        <v/>
      </c>
      <c r="O277" s="63" t="str">
        <f>IF(B277="","",VLOOKUP(B277,'CTRL RECOM'!A277:M626,18,0))</f>
        <v/>
      </c>
      <c r="P277" s="63" t="str">
        <f>IF(B277="","",VLOOKUP(B277,'CTRL RECOM'!A277:M626,19,0))</f>
        <v/>
      </c>
    </row>
    <row r="278" ht="15.75" customHeight="1">
      <c r="A278" s="63" t="str">
        <f t="shared" si="1"/>
        <v/>
      </c>
      <c r="B278" s="64"/>
      <c r="C278" s="64"/>
      <c r="D278" s="65"/>
      <c r="E278" s="66"/>
      <c r="F278" s="67"/>
      <c r="G278" s="67"/>
      <c r="H278" s="64"/>
      <c r="I278" s="68"/>
      <c r="J278" s="64"/>
      <c r="K278" s="63" t="str">
        <f>IF(B278="","",VLOOKUP(B278,'CTRL RECOM'!A278:M627,2,0))</f>
        <v/>
      </c>
      <c r="L278" s="63" t="str">
        <f>IF(B278="","",VLOOKUP(B278,'CTRL RECOM'!A278:M627,3,0))</f>
        <v/>
      </c>
      <c r="M278" s="70" t="str">
        <f>IF(B278="","",VLOOKUP(B278,'CTRL RECOM'!A278:M627,7,0))</f>
        <v/>
      </c>
      <c r="N278" s="70" t="str">
        <f>IF(B278="","",VLOOKUP(B278,'CTRL RECOM'!A278:M627,8,0))</f>
        <v/>
      </c>
      <c r="O278" s="63" t="str">
        <f>IF(B278="","",VLOOKUP(B278,'CTRL RECOM'!A278:M627,18,0))</f>
        <v/>
      </c>
      <c r="P278" s="63" t="str">
        <f>IF(B278="","",VLOOKUP(B278,'CTRL RECOM'!A278:M627,19,0))</f>
        <v/>
      </c>
    </row>
    <row r="279" ht="15.75" customHeight="1">
      <c r="A279" s="63" t="str">
        <f t="shared" si="1"/>
        <v/>
      </c>
      <c r="B279" s="64"/>
      <c r="C279" s="64"/>
      <c r="D279" s="65"/>
      <c r="E279" s="66"/>
      <c r="F279" s="67"/>
      <c r="G279" s="67"/>
      <c r="H279" s="64"/>
      <c r="I279" s="68"/>
      <c r="J279" s="64"/>
      <c r="K279" s="63" t="str">
        <f>IF(B279="","",VLOOKUP(B279,'CTRL RECOM'!A279:M628,2,0))</f>
        <v/>
      </c>
      <c r="L279" s="63" t="str">
        <f>IF(B279="","",VLOOKUP(B279,'CTRL RECOM'!A279:M628,3,0))</f>
        <v/>
      </c>
      <c r="M279" s="70" t="str">
        <f>IF(B279="","",VLOOKUP(B279,'CTRL RECOM'!A279:M628,7,0))</f>
        <v/>
      </c>
      <c r="N279" s="70" t="str">
        <f>IF(B279="","",VLOOKUP(B279,'CTRL RECOM'!A279:M628,8,0))</f>
        <v/>
      </c>
      <c r="O279" s="63" t="str">
        <f>IF(B279="","",VLOOKUP(B279,'CTRL RECOM'!A279:M628,18,0))</f>
        <v/>
      </c>
      <c r="P279" s="63" t="str">
        <f>IF(B279="","",VLOOKUP(B279,'CTRL RECOM'!A279:M628,19,0))</f>
        <v/>
      </c>
    </row>
    <row r="280" ht="15.75" customHeight="1">
      <c r="A280" s="63" t="str">
        <f t="shared" si="1"/>
        <v/>
      </c>
      <c r="B280" s="64"/>
      <c r="C280" s="64"/>
      <c r="D280" s="65"/>
      <c r="E280" s="66"/>
      <c r="F280" s="67"/>
      <c r="G280" s="67"/>
      <c r="H280" s="64"/>
      <c r="I280" s="68"/>
      <c r="J280" s="64"/>
      <c r="K280" s="63" t="str">
        <f>IF(B280="","",VLOOKUP(B280,'CTRL RECOM'!A280:M629,2,0))</f>
        <v/>
      </c>
      <c r="L280" s="63" t="str">
        <f>IF(B280="","",VLOOKUP(B280,'CTRL RECOM'!A280:M629,3,0))</f>
        <v/>
      </c>
      <c r="M280" s="70" t="str">
        <f>IF(B280="","",VLOOKUP(B280,'CTRL RECOM'!A280:M629,7,0))</f>
        <v/>
      </c>
      <c r="N280" s="70" t="str">
        <f>IF(B280="","",VLOOKUP(B280,'CTRL RECOM'!A280:M629,8,0))</f>
        <v/>
      </c>
      <c r="O280" s="63" t="str">
        <f>IF(B280="","",VLOOKUP(B280,'CTRL RECOM'!A280:M629,18,0))</f>
        <v/>
      </c>
      <c r="P280" s="63" t="str">
        <f>IF(B280="","",VLOOKUP(B280,'CTRL RECOM'!A280:M629,19,0))</f>
        <v/>
      </c>
    </row>
    <row r="281" ht="15.75" customHeight="1">
      <c r="A281" s="63" t="str">
        <f t="shared" si="1"/>
        <v/>
      </c>
      <c r="B281" s="64"/>
      <c r="C281" s="64"/>
      <c r="D281" s="65"/>
      <c r="E281" s="66"/>
      <c r="F281" s="67"/>
      <c r="G281" s="67"/>
      <c r="H281" s="64"/>
      <c r="I281" s="68"/>
      <c r="J281" s="64"/>
      <c r="K281" s="63" t="str">
        <f>IF(B281="","",VLOOKUP(B281,'CTRL RECOM'!A281:M630,2,0))</f>
        <v/>
      </c>
      <c r="L281" s="63" t="str">
        <f>IF(B281="","",VLOOKUP(B281,'CTRL RECOM'!A281:M630,3,0))</f>
        <v/>
      </c>
      <c r="M281" s="70" t="str">
        <f>IF(B281="","",VLOOKUP(B281,'CTRL RECOM'!A281:M630,7,0))</f>
        <v/>
      </c>
      <c r="N281" s="70" t="str">
        <f>IF(B281="","",VLOOKUP(B281,'CTRL RECOM'!A281:M630,8,0))</f>
        <v/>
      </c>
      <c r="O281" s="63" t="str">
        <f>IF(B281="","",VLOOKUP(B281,'CTRL RECOM'!A281:M630,18,0))</f>
        <v/>
      </c>
      <c r="P281" s="63" t="str">
        <f>IF(B281="","",VLOOKUP(B281,'CTRL RECOM'!A281:M630,19,0))</f>
        <v/>
      </c>
    </row>
    <row r="282" ht="15.75" customHeight="1">
      <c r="A282" s="63" t="str">
        <f t="shared" si="1"/>
        <v/>
      </c>
      <c r="B282" s="64"/>
      <c r="C282" s="64"/>
      <c r="D282" s="65"/>
      <c r="E282" s="66"/>
      <c r="F282" s="67"/>
      <c r="G282" s="67"/>
      <c r="H282" s="64"/>
      <c r="I282" s="68"/>
      <c r="J282" s="64"/>
      <c r="K282" s="63" t="str">
        <f>IF(B282="","",VLOOKUP(B282,'CTRL RECOM'!A282:M631,2,0))</f>
        <v/>
      </c>
      <c r="L282" s="63" t="str">
        <f>IF(B282="","",VLOOKUP(B282,'CTRL RECOM'!A282:M631,3,0))</f>
        <v/>
      </c>
      <c r="M282" s="70" t="str">
        <f>IF(B282="","",VLOOKUP(B282,'CTRL RECOM'!A282:M631,7,0))</f>
        <v/>
      </c>
      <c r="N282" s="70" t="str">
        <f>IF(B282="","",VLOOKUP(B282,'CTRL RECOM'!A282:M631,8,0))</f>
        <v/>
      </c>
      <c r="O282" s="63" t="str">
        <f>IF(B282="","",VLOOKUP(B282,'CTRL RECOM'!A282:M631,18,0))</f>
        <v/>
      </c>
      <c r="P282" s="63" t="str">
        <f>IF(B282="","",VLOOKUP(B282,'CTRL RECOM'!A282:M631,19,0))</f>
        <v/>
      </c>
    </row>
    <row r="283" ht="15.75" customHeight="1">
      <c r="A283" s="63" t="str">
        <f t="shared" si="1"/>
        <v/>
      </c>
      <c r="B283" s="64"/>
      <c r="C283" s="64"/>
      <c r="D283" s="65"/>
      <c r="E283" s="66"/>
      <c r="F283" s="67"/>
      <c r="G283" s="67"/>
      <c r="H283" s="64"/>
      <c r="I283" s="68"/>
      <c r="J283" s="64"/>
      <c r="K283" s="63" t="str">
        <f>IF(B283="","",VLOOKUP(B283,'CTRL RECOM'!A283:M632,2,0))</f>
        <v/>
      </c>
      <c r="L283" s="63" t="str">
        <f>IF(B283="","",VLOOKUP(B283,'CTRL RECOM'!A283:M632,3,0))</f>
        <v/>
      </c>
      <c r="M283" s="70" t="str">
        <f>IF(B283="","",VLOOKUP(B283,'CTRL RECOM'!A283:M632,7,0))</f>
        <v/>
      </c>
      <c r="N283" s="70" t="str">
        <f>IF(B283="","",VLOOKUP(B283,'CTRL RECOM'!A283:M632,8,0))</f>
        <v/>
      </c>
      <c r="O283" s="63" t="str">
        <f>IF(B283="","",VLOOKUP(B283,'CTRL RECOM'!A283:M632,18,0))</f>
        <v/>
      </c>
      <c r="P283" s="63" t="str">
        <f>IF(B283="","",VLOOKUP(B283,'CTRL RECOM'!A283:M632,19,0))</f>
        <v/>
      </c>
    </row>
    <row r="284" ht="15.75" customHeight="1">
      <c r="A284" s="63" t="str">
        <f t="shared" si="1"/>
        <v/>
      </c>
      <c r="B284" s="64"/>
      <c r="C284" s="64"/>
      <c r="D284" s="65"/>
      <c r="E284" s="66"/>
      <c r="F284" s="67"/>
      <c r="G284" s="67"/>
      <c r="H284" s="64"/>
      <c r="I284" s="68"/>
      <c r="J284" s="64"/>
      <c r="K284" s="63" t="str">
        <f>IF(B284="","",VLOOKUP(B284,'CTRL RECOM'!A284:M633,2,0))</f>
        <v/>
      </c>
      <c r="L284" s="63" t="str">
        <f>IF(B284="","",VLOOKUP(B284,'CTRL RECOM'!A284:M633,3,0))</f>
        <v/>
      </c>
      <c r="M284" s="70" t="str">
        <f>IF(B284="","",VLOOKUP(B284,'CTRL RECOM'!A284:M633,7,0))</f>
        <v/>
      </c>
      <c r="N284" s="70" t="str">
        <f>IF(B284="","",VLOOKUP(B284,'CTRL RECOM'!A284:M633,8,0))</f>
        <v/>
      </c>
      <c r="O284" s="63" t="str">
        <f>IF(B284="","",VLOOKUP(B284,'CTRL RECOM'!A284:M633,18,0))</f>
        <v/>
      </c>
      <c r="P284" s="63" t="str">
        <f>IF(B284="","",VLOOKUP(B284,'CTRL RECOM'!A284:M633,19,0))</f>
        <v/>
      </c>
    </row>
    <row r="285" ht="15.75" customHeight="1">
      <c r="A285" s="63" t="str">
        <f t="shared" si="1"/>
        <v/>
      </c>
      <c r="B285" s="64"/>
      <c r="C285" s="64"/>
      <c r="D285" s="65"/>
      <c r="E285" s="66"/>
      <c r="F285" s="67"/>
      <c r="G285" s="67"/>
      <c r="H285" s="64"/>
      <c r="I285" s="68"/>
      <c r="J285" s="64"/>
      <c r="K285" s="63" t="str">
        <f>IF(B285="","",VLOOKUP(B285,'CTRL RECOM'!A285:M634,2,0))</f>
        <v/>
      </c>
      <c r="L285" s="63" t="str">
        <f>IF(B285="","",VLOOKUP(B285,'CTRL RECOM'!A285:M634,3,0))</f>
        <v/>
      </c>
      <c r="M285" s="70" t="str">
        <f>IF(B285="","",VLOOKUP(B285,'CTRL RECOM'!A285:M634,7,0))</f>
        <v/>
      </c>
      <c r="N285" s="70" t="str">
        <f>IF(B285="","",VLOOKUP(B285,'CTRL RECOM'!A285:M634,8,0))</f>
        <v/>
      </c>
      <c r="O285" s="63" t="str">
        <f>IF(B285="","",VLOOKUP(B285,'CTRL RECOM'!A285:M634,18,0))</f>
        <v/>
      </c>
      <c r="P285" s="63" t="str">
        <f>IF(B285="","",VLOOKUP(B285,'CTRL RECOM'!A285:M634,19,0))</f>
        <v/>
      </c>
    </row>
    <row r="286" ht="15.75" customHeight="1">
      <c r="A286" s="63" t="str">
        <f t="shared" si="1"/>
        <v/>
      </c>
      <c r="B286" s="64"/>
      <c r="C286" s="64"/>
      <c r="D286" s="65"/>
      <c r="E286" s="66"/>
      <c r="F286" s="67"/>
      <c r="G286" s="67"/>
      <c r="H286" s="64"/>
      <c r="I286" s="68"/>
      <c r="J286" s="64"/>
      <c r="K286" s="63" t="str">
        <f>IF(B286="","",VLOOKUP(B286,'CTRL RECOM'!A286:M635,2,0))</f>
        <v/>
      </c>
      <c r="L286" s="63" t="str">
        <f>IF(B286="","",VLOOKUP(B286,'CTRL RECOM'!A286:M635,3,0))</f>
        <v/>
      </c>
      <c r="M286" s="70" t="str">
        <f>IF(B286="","",VLOOKUP(B286,'CTRL RECOM'!A286:M635,7,0))</f>
        <v/>
      </c>
      <c r="N286" s="70" t="str">
        <f>IF(B286="","",VLOOKUP(B286,'CTRL RECOM'!A286:M635,8,0))</f>
        <v/>
      </c>
      <c r="O286" s="63" t="str">
        <f>IF(B286="","",VLOOKUP(B286,'CTRL RECOM'!A286:M635,18,0))</f>
        <v/>
      </c>
      <c r="P286" s="63" t="str">
        <f>IF(B286="","",VLOOKUP(B286,'CTRL RECOM'!A286:M635,19,0))</f>
        <v/>
      </c>
    </row>
    <row r="287" ht="15.75" customHeight="1">
      <c r="A287" s="63" t="str">
        <f t="shared" si="1"/>
        <v/>
      </c>
      <c r="B287" s="64"/>
      <c r="C287" s="64"/>
      <c r="D287" s="65"/>
      <c r="E287" s="66"/>
      <c r="F287" s="67"/>
      <c r="G287" s="67"/>
      <c r="H287" s="64"/>
      <c r="I287" s="68"/>
      <c r="J287" s="64"/>
      <c r="K287" s="63" t="str">
        <f>IF(B287="","",VLOOKUP(B287,'CTRL RECOM'!A287:M636,2,0))</f>
        <v/>
      </c>
      <c r="L287" s="63" t="str">
        <f>IF(B287="","",VLOOKUP(B287,'CTRL RECOM'!A287:M636,3,0))</f>
        <v/>
      </c>
      <c r="M287" s="70" t="str">
        <f>IF(B287="","",VLOOKUP(B287,'CTRL RECOM'!A287:M636,7,0))</f>
        <v/>
      </c>
      <c r="N287" s="70" t="str">
        <f>IF(B287="","",VLOOKUP(B287,'CTRL RECOM'!A287:M636,8,0))</f>
        <v/>
      </c>
      <c r="O287" s="63" t="str">
        <f>IF(B287="","",VLOOKUP(B287,'CTRL RECOM'!A287:M636,18,0))</f>
        <v/>
      </c>
      <c r="P287" s="63" t="str">
        <f>IF(B287="","",VLOOKUP(B287,'CTRL RECOM'!A287:M636,19,0))</f>
        <v/>
      </c>
    </row>
    <row r="288" ht="15.75" customHeight="1">
      <c r="A288" s="63" t="str">
        <f t="shared" si="1"/>
        <v/>
      </c>
      <c r="B288" s="64"/>
      <c r="C288" s="64"/>
      <c r="D288" s="65"/>
      <c r="E288" s="66"/>
      <c r="F288" s="67"/>
      <c r="G288" s="67"/>
      <c r="H288" s="64"/>
      <c r="I288" s="68"/>
      <c r="J288" s="64"/>
      <c r="K288" s="63" t="str">
        <f>IF(B288="","",VLOOKUP(B288,'CTRL RECOM'!A288:M637,2,0))</f>
        <v/>
      </c>
      <c r="L288" s="63" t="str">
        <f>IF(B288="","",VLOOKUP(B288,'CTRL RECOM'!A288:M637,3,0))</f>
        <v/>
      </c>
      <c r="M288" s="70" t="str">
        <f>IF(B288="","",VLOOKUP(B288,'CTRL RECOM'!A288:M637,7,0))</f>
        <v/>
      </c>
      <c r="N288" s="70" t="str">
        <f>IF(B288="","",VLOOKUP(B288,'CTRL RECOM'!A288:M637,8,0))</f>
        <v/>
      </c>
      <c r="O288" s="63" t="str">
        <f>IF(B288="","",VLOOKUP(B288,'CTRL RECOM'!A288:M637,18,0))</f>
        <v/>
      </c>
      <c r="P288" s="63" t="str">
        <f>IF(B288="","",VLOOKUP(B288,'CTRL RECOM'!A288:M637,19,0))</f>
        <v/>
      </c>
    </row>
    <row r="289" ht="15.75" customHeight="1">
      <c r="A289" s="63" t="str">
        <f t="shared" si="1"/>
        <v/>
      </c>
      <c r="B289" s="64"/>
      <c r="C289" s="64"/>
      <c r="D289" s="65"/>
      <c r="E289" s="66"/>
      <c r="F289" s="67"/>
      <c r="G289" s="67"/>
      <c r="H289" s="64"/>
      <c r="I289" s="68"/>
      <c r="J289" s="64"/>
      <c r="K289" s="63" t="str">
        <f>IF(B289="","",VLOOKUP(B289,'CTRL RECOM'!A289:M638,2,0))</f>
        <v/>
      </c>
      <c r="L289" s="63" t="str">
        <f>IF(B289="","",VLOOKUP(B289,'CTRL RECOM'!A289:M638,3,0))</f>
        <v/>
      </c>
      <c r="M289" s="70" t="str">
        <f>IF(B289="","",VLOOKUP(B289,'CTRL RECOM'!A289:M638,7,0))</f>
        <v/>
      </c>
      <c r="N289" s="70" t="str">
        <f>IF(B289="","",VLOOKUP(B289,'CTRL RECOM'!A289:M638,8,0))</f>
        <v/>
      </c>
      <c r="O289" s="63" t="str">
        <f>IF(B289="","",VLOOKUP(B289,'CTRL RECOM'!A289:M638,18,0))</f>
        <v/>
      </c>
      <c r="P289" s="63" t="str">
        <f>IF(B289="","",VLOOKUP(B289,'CTRL RECOM'!A289:M638,19,0))</f>
        <v/>
      </c>
    </row>
    <row r="290" ht="15.75" customHeight="1">
      <c r="A290" s="63" t="str">
        <f t="shared" si="1"/>
        <v/>
      </c>
      <c r="B290" s="64"/>
      <c r="C290" s="64"/>
      <c r="D290" s="65"/>
      <c r="E290" s="66"/>
      <c r="F290" s="67"/>
      <c r="G290" s="67"/>
      <c r="H290" s="64"/>
      <c r="I290" s="68"/>
      <c r="J290" s="64"/>
      <c r="K290" s="63" t="str">
        <f>IF(B290="","",VLOOKUP(B290,'CTRL RECOM'!A290:M639,2,0))</f>
        <v/>
      </c>
      <c r="L290" s="63" t="str">
        <f>IF(B290="","",VLOOKUP(B290,'CTRL RECOM'!A290:M639,3,0))</f>
        <v/>
      </c>
      <c r="M290" s="70" t="str">
        <f>IF(B290="","",VLOOKUP(B290,'CTRL RECOM'!A290:M639,7,0))</f>
        <v/>
      </c>
      <c r="N290" s="70" t="str">
        <f>IF(B290="","",VLOOKUP(B290,'CTRL RECOM'!A290:M639,8,0))</f>
        <v/>
      </c>
      <c r="O290" s="63" t="str">
        <f>IF(B290="","",VLOOKUP(B290,'CTRL RECOM'!A290:M639,18,0))</f>
        <v/>
      </c>
      <c r="P290" s="63" t="str">
        <f>IF(B290="","",VLOOKUP(B290,'CTRL RECOM'!A290:M639,19,0))</f>
        <v/>
      </c>
    </row>
    <row r="291" ht="15.75" customHeight="1">
      <c r="A291" s="63" t="str">
        <f t="shared" si="1"/>
        <v/>
      </c>
      <c r="B291" s="64"/>
      <c r="C291" s="64"/>
      <c r="D291" s="65"/>
      <c r="E291" s="66"/>
      <c r="F291" s="67"/>
      <c r="G291" s="67"/>
      <c r="H291" s="64"/>
      <c r="I291" s="68"/>
      <c r="J291" s="64"/>
      <c r="K291" s="63" t="str">
        <f>IF(B291="","",VLOOKUP(B291,'CTRL RECOM'!A291:M640,2,0))</f>
        <v/>
      </c>
      <c r="L291" s="63" t="str">
        <f>IF(B291="","",VLOOKUP(B291,'CTRL RECOM'!A291:M640,3,0))</f>
        <v/>
      </c>
      <c r="M291" s="70" t="str">
        <f>IF(B291="","",VLOOKUP(B291,'CTRL RECOM'!A291:M640,7,0))</f>
        <v/>
      </c>
      <c r="N291" s="70" t="str">
        <f>IF(B291="","",VLOOKUP(B291,'CTRL RECOM'!A291:M640,8,0))</f>
        <v/>
      </c>
      <c r="O291" s="63" t="str">
        <f>IF(B291="","",VLOOKUP(B291,'CTRL RECOM'!A291:M640,18,0))</f>
        <v/>
      </c>
      <c r="P291" s="63" t="str">
        <f>IF(B291="","",VLOOKUP(B291,'CTRL RECOM'!A291:M640,19,0))</f>
        <v/>
      </c>
    </row>
    <row r="292" ht="15.75" customHeight="1">
      <c r="A292" s="63" t="str">
        <f t="shared" si="1"/>
        <v/>
      </c>
      <c r="B292" s="64"/>
      <c r="C292" s="64"/>
      <c r="D292" s="65"/>
      <c r="E292" s="66"/>
      <c r="F292" s="67"/>
      <c r="G292" s="67"/>
      <c r="H292" s="64"/>
      <c r="I292" s="68"/>
      <c r="J292" s="64"/>
      <c r="K292" s="63" t="str">
        <f>IF(B292="","",VLOOKUP(B292,'CTRL RECOM'!A292:M641,2,0))</f>
        <v/>
      </c>
      <c r="L292" s="63" t="str">
        <f>IF(B292="","",VLOOKUP(B292,'CTRL RECOM'!A292:M641,3,0))</f>
        <v/>
      </c>
      <c r="M292" s="70" t="str">
        <f>IF(B292="","",VLOOKUP(B292,'CTRL RECOM'!A292:M641,7,0))</f>
        <v/>
      </c>
      <c r="N292" s="70" t="str">
        <f>IF(B292="","",VLOOKUP(B292,'CTRL RECOM'!A292:M641,8,0))</f>
        <v/>
      </c>
      <c r="O292" s="63" t="str">
        <f>IF(B292="","",VLOOKUP(B292,'CTRL RECOM'!A292:M641,18,0))</f>
        <v/>
      </c>
      <c r="P292" s="63" t="str">
        <f>IF(B292="","",VLOOKUP(B292,'CTRL RECOM'!A292:M641,19,0))</f>
        <v/>
      </c>
    </row>
    <row r="293" ht="15.75" customHeight="1">
      <c r="A293" s="63" t="str">
        <f t="shared" si="1"/>
        <v/>
      </c>
      <c r="B293" s="64"/>
      <c r="C293" s="64"/>
      <c r="D293" s="65"/>
      <c r="E293" s="66"/>
      <c r="F293" s="67"/>
      <c r="G293" s="67"/>
      <c r="H293" s="64"/>
      <c r="I293" s="68"/>
      <c r="J293" s="64"/>
      <c r="K293" s="63" t="str">
        <f>IF(B293="","",VLOOKUP(B293,'CTRL RECOM'!A293:M642,2,0))</f>
        <v/>
      </c>
      <c r="L293" s="63" t="str">
        <f>IF(B293="","",VLOOKUP(B293,'CTRL RECOM'!A293:M642,3,0))</f>
        <v/>
      </c>
      <c r="M293" s="70" t="str">
        <f>IF(B293="","",VLOOKUP(B293,'CTRL RECOM'!A293:M642,7,0))</f>
        <v/>
      </c>
      <c r="N293" s="70" t="str">
        <f>IF(B293="","",VLOOKUP(B293,'CTRL RECOM'!A293:M642,8,0))</f>
        <v/>
      </c>
      <c r="O293" s="63" t="str">
        <f>IF(B293="","",VLOOKUP(B293,'CTRL RECOM'!A293:M642,18,0))</f>
        <v/>
      </c>
      <c r="P293" s="63" t="str">
        <f>IF(B293="","",VLOOKUP(B293,'CTRL RECOM'!A293:M642,19,0))</f>
        <v/>
      </c>
    </row>
    <row r="294" ht="15.75" customHeight="1">
      <c r="A294" s="63" t="str">
        <f t="shared" si="1"/>
        <v/>
      </c>
      <c r="B294" s="64"/>
      <c r="C294" s="64"/>
      <c r="D294" s="65"/>
      <c r="E294" s="66"/>
      <c r="F294" s="67"/>
      <c r="G294" s="67"/>
      <c r="H294" s="64"/>
      <c r="I294" s="68"/>
      <c r="J294" s="64"/>
      <c r="K294" s="63" t="str">
        <f>IF(B294="","",VLOOKUP(B294,'CTRL RECOM'!A294:M643,2,0))</f>
        <v/>
      </c>
      <c r="L294" s="63" t="str">
        <f>IF(B294="","",VLOOKUP(B294,'CTRL RECOM'!A294:M643,3,0))</f>
        <v/>
      </c>
      <c r="M294" s="70" t="str">
        <f>IF(B294="","",VLOOKUP(B294,'CTRL RECOM'!A294:M643,7,0))</f>
        <v/>
      </c>
      <c r="N294" s="70" t="str">
        <f>IF(B294="","",VLOOKUP(B294,'CTRL RECOM'!A294:M643,8,0))</f>
        <v/>
      </c>
      <c r="O294" s="63" t="str">
        <f>IF(B294="","",VLOOKUP(B294,'CTRL RECOM'!A294:M643,18,0))</f>
        <v/>
      </c>
      <c r="P294" s="63" t="str">
        <f>IF(B294="","",VLOOKUP(B294,'CTRL RECOM'!A294:M643,19,0))</f>
        <v/>
      </c>
    </row>
    <row r="295" ht="15.75" customHeight="1">
      <c r="A295" s="63" t="str">
        <f t="shared" si="1"/>
        <v/>
      </c>
      <c r="B295" s="64"/>
      <c r="C295" s="64"/>
      <c r="D295" s="65"/>
      <c r="E295" s="66"/>
      <c r="F295" s="67"/>
      <c r="G295" s="67"/>
      <c r="H295" s="64"/>
      <c r="I295" s="68"/>
      <c r="J295" s="64"/>
      <c r="K295" s="63" t="str">
        <f>IF(B295="","",VLOOKUP(B295,'CTRL RECOM'!A295:M644,2,0))</f>
        <v/>
      </c>
      <c r="L295" s="63" t="str">
        <f>IF(B295="","",VLOOKUP(B295,'CTRL RECOM'!A295:M644,3,0))</f>
        <v/>
      </c>
      <c r="M295" s="70" t="str">
        <f>IF(B295="","",VLOOKUP(B295,'CTRL RECOM'!A295:M644,7,0))</f>
        <v/>
      </c>
      <c r="N295" s="70" t="str">
        <f>IF(B295="","",VLOOKUP(B295,'CTRL RECOM'!A295:M644,8,0))</f>
        <v/>
      </c>
      <c r="O295" s="63" t="str">
        <f>IF(B295="","",VLOOKUP(B295,'CTRL RECOM'!A295:M644,18,0))</f>
        <v/>
      </c>
      <c r="P295" s="63" t="str">
        <f>IF(B295="","",VLOOKUP(B295,'CTRL RECOM'!A295:M644,19,0))</f>
        <v/>
      </c>
    </row>
    <row r="296" ht="15.75" customHeight="1">
      <c r="A296" s="63" t="str">
        <f t="shared" si="1"/>
        <v/>
      </c>
      <c r="B296" s="64"/>
      <c r="C296" s="64"/>
      <c r="D296" s="65"/>
      <c r="E296" s="66"/>
      <c r="F296" s="67"/>
      <c r="G296" s="67"/>
      <c r="H296" s="64"/>
      <c r="I296" s="68"/>
      <c r="J296" s="64"/>
      <c r="K296" s="63" t="str">
        <f>IF(B296="","",VLOOKUP(B296,'CTRL RECOM'!A296:M645,2,0))</f>
        <v/>
      </c>
      <c r="L296" s="63" t="str">
        <f>IF(B296="","",VLOOKUP(B296,'CTRL RECOM'!A296:M645,3,0))</f>
        <v/>
      </c>
      <c r="M296" s="70" t="str">
        <f>IF(B296="","",VLOOKUP(B296,'CTRL RECOM'!A296:M645,7,0))</f>
        <v/>
      </c>
      <c r="N296" s="70" t="str">
        <f>IF(B296="","",VLOOKUP(B296,'CTRL RECOM'!A296:M645,8,0))</f>
        <v/>
      </c>
      <c r="O296" s="63" t="str">
        <f>IF(B296="","",VLOOKUP(B296,'CTRL RECOM'!A296:M645,18,0))</f>
        <v/>
      </c>
      <c r="P296" s="63" t="str">
        <f>IF(B296="","",VLOOKUP(B296,'CTRL RECOM'!A296:M645,19,0))</f>
        <v/>
      </c>
    </row>
    <row r="297" ht="15.75" customHeight="1">
      <c r="A297" s="63" t="str">
        <f t="shared" si="1"/>
        <v/>
      </c>
      <c r="B297" s="64"/>
      <c r="C297" s="64"/>
      <c r="D297" s="65"/>
      <c r="E297" s="66"/>
      <c r="F297" s="67"/>
      <c r="G297" s="67"/>
      <c r="H297" s="64"/>
      <c r="I297" s="68"/>
      <c r="J297" s="64"/>
      <c r="K297" s="63" t="str">
        <f>IF(B297="","",VLOOKUP(B297,'CTRL RECOM'!A297:M646,2,0))</f>
        <v/>
      </c>
      <c r="L297" s="63" t="str">
        <f>IF(B297="","",VLOOKUP(B297,'CTRL RECOM'!A297:M646,3,0))</f>
        <v/>
      </c>
      <c r="M297" s="70" t="str">
        <f>IF(B297="","",VLOOKUP(B297,'CTRL RECOM'!A297:M646,7,0))</f>
        <v/>
      </c>
      <c r="N297" s="70" t="str">
        <f>IF(B297="","",VLOOKUP(B297,'CTRL RECOM'!A297:M646,8,0))</f>
        <v/>
      </c>
      <c r="O297" s="63" t="str">
        <f>IF(B297="","",VLOOKUP(B297,'CTRL RECOM'!A297:M646,18,0))</f>
        <v/>
      </c>
      <c r="P297" s="63" t="str">
        <f>IF(B297="","",VLOOKUP(B297,'CTRL RECOM'!A297:M646,19,0))</f>
        <v/>
      </c>
    </row>
    <row r="298" ht="15.75" customHeight="1">
      <c r="A298" s="63" t="str">
        <f t="shared" si="1"/>
        <v/>
      </c>
      <c r="B298" s="64"/>
      <c r="C298" s="64"/>
      <c r="D298" s="65"/>
      <c r="E298" s="66"/>
      <c r="F298" s="67"/>
      <c r="G298" s="67"/>
      <c r="H298" s="64"/>
      <c r="I298" s="68"/>
      <c r="J298" s="64"/>
      <c r="K298" s="63" t="str">
        <f>IF(B298="","",VLOOKUP(B298,'CTRL RECOM'!A298:M647,2,0))</f>
        <v/>
      </c>
      <c r="L298" s="63" t="str">
        <f>IF(B298="","",VLOOKUP(B298,'CTRL RECOM'!A298:M647,3,0))</f>
        <v/>
      </c>
      <c r="M298" s="70" t="str">
        <f>IF(B298="","",VLOOKUP(B298,'CTRL RECOM'!A298:M647,7,0))</f>
        <v/>
      </c>
      <c r="N298" s="70" t="str">
        <f>IF(B298="","",VLOOKUP(B298,'CTRL RECOM'!A298:M647,8,0))</f>
        <v/>
      </c>
      <c r="O298" s="63" t="str">
        <f>IF(B298="","",VLOOKUP(B298,'CTRL RECOM'!A298:M647,18,0))</f>
        <v/>
      </c>
      <c r="P298" s="63" t="str">
        <f>IF(B298="","",VLOOKUP(B298,'CTRL RECOM'!A298:M647,19,0))</f>
        <v/>
      </c>
    </row>
    <row r="299" ht="15.75" customHeight="1">
      <c r="A299" s="63" t="str">
        <f t="shared" si="1"/>
        <v/>
      </c>
      <c r="B299" s="64"/>
      <c r="C299" s="64"/>
      <c r="D299" s="65"/>
      <c r="E299" s="66"/>
      <c r="F299" s="67"/>
      <c r="G299" s="67"/>
      <c r="H299" s="64"/>
      <c r="I299" s="68"/>
      <c r="J299" s="64"/>
      <c r="K299" s="63" t="str">
        <f>IF(B299="","",VLOOKUP(B299,'CTRL RECOM'!A299:M648,2,0))</f>
        <v/>
      </c>
      <c r="L299" s="63" t="str">
        <f>IF(B299="","",VLOOKUP(B299,'CTRL RECOM'!A299:M648,3,0))</f>
        <v/>
      </c>
      <c r="M299" s="70" t="str">
        <f>IF(B299="","",VLOOKUP(B299,'CTRL RECOM'!A299:M648,7,0))</f>
        <v/>
      </c>
      <c r="N299" s="70" t="str">
        <f>IF(B299="","",VLOOKUP(B299,'CTRL RECOM'!A299:M648,8,0))</f>
        <v/>
      </c>
      <c r="O299" s="63" t="str">
        <f>IF(B299="","",VLOOKUP(B299,'CTRL RECOM'!A299:M648,18,0))</f>
        <v/>
      </c>
      <c r="P299" s="63" t="str">
        <f>IF(B299="","",VLOOKUP(B299,'CTRL RECOM'!A299:M648,19,0))</f>
        <v/>
      </c>
    </row>
    <row r="300" ht="15.75" customHeight="1">
      <c r="A300" s="63" t="str">
        <f t="shared" si="1"/>
        <v/>
      </c>
      <c r="B300" s="64"/>
      <c r="C300" s="64"/>
      <c r="D300" s="65"/>
      <c r="E300" s="66"/>
      <c r="F300" s="67"/>
      <c r="G300" s="67"/>
      <c r="H300" s="64"/>
      <c r="I300" s="68"/>
      <c r="J300" s="64"/>
      <c r="K300" s="63" t="str">
        <f>IF(B300="","",VLOOKUP(B300,'CTRL RECOM'!A300:M649,2,0))</f>
        <v/>
      </c>
      <c r="L300" s="63" t="str">
        <f>IF(B300="","",VLOOKUP(B300,'CTRL RECOM'!A300:M649,3,0))</f>
        <v/>
      </c>
      <c r="M300" s="70" t="str">
        <f>IF(B300="","",VLOOKUP(B300,'CTRL RECOM'!A300:M649,7,0))</f>
        <v/>
      </c>
      <c r="N300" s="70" t="str">
        <f>IF(B300="","",VLOOKUP(B300,'CTRL RECOM'!A300:M649,8,0))</f>
        <v/>
      </c>
      <c r="O300" s="63" t="str">
        <f>IF(B300="","",VLOOKUP(B300,'CTRL RECOM'!A300:M649,18,0))</f>
        <v/>
      </c>
      <c r="P300" s="63" t="str">
        <f>IF(B300="","",VLOOKUP(B300,'CTRL RECOM'!A300:M649,19,0))</f>
        <v/>
      </c>
    </row>
    <row r="301" ht="15.75" customHeight="1">
      <c r="A301" s="63" t="str">
        <f t="shared" si="1"/>
        <v/>
      </c>
      <c r="B301" s="64"/>
      <c r="C301" s="64"/>
      <c r="D301" s="65"/>
      <c r="E301" s="66"/>
      <c r="F301" s="67"/>
      <c r="G301" s="67"/>
      <c r="H301" s="64"/>
      <c r="I301" s="68"/>
      <c r="J301" s="64"/>
      <c r="K301" s="63" t="str">
        <f>IF(B301="","",VLOOKUP(B301,'CTRL RECOM'!A301:M650,2,0))</f>
        <v/>
      </c>
      <c r="L301" s="63" t="str">
        <f>IF(B301="","",VLOOKUP(B301,'CTRL RECOM'!A301:M650,3,0))</f>
        <v/>
      </c>
      <c r="M301" s="70" t="str">
        <f>IF(B301="","",VLOOKUP(B301,'CTRL RECOM'!A301:M650,7,0))</f>
        <v/>
      </c>
      <c r="N301" s="70" t="str">
        <f>IF(B301="","",VLOOKUP(B301,'CTRL RECOM'!A301:M650,8,0))</f>
        <v/>
      </c>
      <c r="O301" s="63" t="str">
        <f>IF(B301="","",VLOOKUP(B301,'CTRL RECOM'!A301:M650,18,0))</f>
        <v/>
      </c>
      <c r="P301" s="63" t="str">
        <f>IF(B301="","",VLOOKUP(B301,'CTRL RECOM'!A301:M650,19,0))</f>
        <v/>
      </c>
    </row>
    <row r="302" ht="15.75" customHeight="1">
      <c r="A302" s="63" t="str">
        <f t="shared" si="1"/>
        <v/>
      </c>
      <c r="B302" s="64"/>
      <c r="C302" s="64"/>
      <c r="D302" s="65"/>
      <c r="E302" s="66"/>
      <c r="F302" s="67"/>
      <c r="G302" s="67"/>
      <c r="H302" s="64"/>
      <c r="I302" s="68"/>
      <c r="J302" s="64"/>
      <c r="K302" s="63" t="str">
        <f>IF(B302="","",VLOOKUP(B302,'CTRL RECOM'!A302:M651,2,0))</f>
        <v/>
      </c>
      <c r="L302" s="63" t="str">
        <f>IF(B302="","",VLOOKUP(B302,'CTRL RECOM'!A302:M651,3,0))</f>
        <v/>
      </c>
      <c r="M302" s="70" t="str">
        <f>IF(B302="","",VLOOKUP(B302,'CTRL RECOM'!A302:M651,7,0))</f>
        <v/>
      </c>
      <c r="N302" s="70" t="str">
        <f>IF(B302="","",VLOOKUP(B302,'CTRL RECOM'!A302:M651,8,0))</f>
        <v/>
      </c>
      <c r="O302" s="63" t="str">
        <f>IF(B302="","",VLOOKUP(B302,'CTRL RECOM'!A302:M651,18,0))</f>
        <v/>
      </c>
      <c r="P302" s="63" t="str">
        <f>IF(B302="","",VLOOKUP(B302,'CTRL RECOM'!A302:M651,19,0))</f>
        <v/>
      </c>
    </row>
    <row r="303" ht="15.75" customHeight="1">
      <c r="A303" s="63" t="str">
        <f t="shared" si="1"/>
        <v/>
      </c>
      <c r="B303" s="64"/>
      <c r="C303" s="64"/>
      <c r="D303" s="65"/>
      <c r="E303" s="66"/>
      <c r="F303" s="67"/>
      <c r="G303" s="67"/>
      <c r="H303" s="64"/>
      <c r="I303" s="68"/>
      <c r="J303" s="64"/>
      <c r="K303" s="63" t="str">
        <f>IF(B303="","",VLOOKUP(B303,'CTRL RECOM'!A303:M652,2,0))</f>
        <v/>
      </c>
      <c r="L303" s="63" t="str">
        <f>IF(B303="","",VLOOKUP(B303,'CTRL RECOM'!A303:M652,3,0))</f>
        <v/>
      </c>
      <c r="M303" s="70" t="str">
        <f>IF(B303="","",VLOOKUP(B303,'CTRL RECOM'!A303:M652,7,0))</f>
        <v/>
      </c>
      <c r="N303" s="70" t="str">
        <f>IF(B303="","",VLOOKUP(B303,'CTRL RECOM'!A303:M652,8,0))</f>
        <v/>
      </c>
      <c r="O303" s="63" t="str">
        <f>IF(B303="","",VLOOKUP(B303,'CTRL RECOM'!A303:M652,18,0))</f>
        <v/>
      </c>
      <c r="P303" s="63" t="str">
        <f>IF(B303="","",VLOOKUP(B303,'CTRL RECOM'!A303:M652,19,0))</f>
        <v/>
      </c>
    </row>
    <row r="304" ht="15.75" customHeight="1">
      <c r="A304" s="63" t="str">
        <f t="shared" si="1"/>
        <v/>
      </c>
      <c r="B304" s="64"/>
      <c r="C304" s="64"/>
      <c r="D304" s="65"/>
      <c r="E304" s="66"/>
      <c r="F304" s="67"/>
      <c r="G304" s="67"/>
      <c r="H304" s="64"/>
      <c r="I304" s="68"/>
      <c r="J304" s="64"/>
      <c r="K304" s="63" t="str">
        <f>IF(B304="","",VLOOKUP(B304,'CTRL RECOM'!A304:M653,2,0))</f>
        <v/>
      </c>
      <c r="L304" s="63" t="str">
        <f>IF(B304="","",VLOOKUP(B304,'CTRL RECOM'!A304:M653,3,0))</f>
        <v/>
      </c>
      <c r="M304" s="70" t="str">
        <f>IF(B304="","",VLOOKUP(B304,'CTRL RECOM'!A304:M653,7,0))</f>
        <v/>
      </c>
      <c r="N304" s="70" t="str">
        <f>IF(B304="","",VLOOKUP(B304,'CTRL RECOM'!A304:M653,8,0))</f>
        <v/>
      </c>
      <c r="O304" s="63" t="str">
        <f>IF(B304="","",VLOOKUP(B304,'CTRL RECOM'!A304:M653,18,0))</f>
        <v/>
      </c>
      <c r="P304" s="63" t="str">
        <f>IF(B304="","",VLOOKUP(B304,'CTRL RECOM'!A304:M653,19,0))</f>
        <v/>
      </c>
    </row>
    <row r="305" ht="15.75" customHeight="1">
      <c r="A305" s="63" t="str">
        <f t="shared" si="1"/>
        <v/>
      </c>
      <c r="B305" s="64"/>
      <c r="C305" s="64"/>
      <c r="D305" s="65"/>
      <c r="E305" s="66"/>
      <c r="F305" s="67"/>
      <c r="G305" s="67"/>
      <c r="H305" s="64"/>
      <c r="I305" s="68"/>
      <c r="J305" s="64"/>
      <c r="K305" s="63" t="str">
        <f>IF(B305="","",VLOOKUP(B305,'CTRL RECOM'!A305:M654,2,0))</f>
        <v/>
      </c>
      <c r="L305" s="63" t="str">
        <f>IF(B305="","",VLOOKUP(B305,'CTRL RECOM'!A305:M654,3,0))</f>
        <v/>
      </c>
      <c r="M305" s="70" t="str">
        <f>IF(B305="","",VLOOKUP(B305,'CTRL RECOM'!A305:M654,7,0))</f>
        <v/>
      </c>
      <c r="N305" s="70" t="str">
        <f>IF(B305="","",VLOOKUP(B305,'CTRL RECOM'!A305:M654,8,0))</f>
        <v/>
      </c>
      <c r="O305" s="63" t="str">
        <f>IF(B305="","",VLOOKUP(B305,'CTRL RECOM'!A305:M654,18,0))</f>
        <v/>
      </c>
      <c r="P305" s="63" t="str">
        <f>IF(B305="","",VLOOKUP(B305,'CTRL RECOM'!A305:M654,19,0))</f>
        <v/>
      </c>
    </row>
    <row r="306" ht="15.75" customHeight="1">
      <c r="A306" s="63" t="str">
        <f t="shared" si="1"/>
        <v/>
      </c>
      <c r="B306" s="64"/>
      <c r="C306" s="64"/>
      <c r="D306" s="65"/>
      <c r="E306" s="66"/>
      <c r="F306" s="67"/>
      <c r="G306" s="67"/>
      <c r="H306" s="64"/>
      <c r="I306" s="68"/>
      <c r="J306" s="64"/>
      <c r="K306" s="63" t="str">
        <f>IF(B306="","",VLOOKUP(B306,'CTRL RECOM'!A306:M655,2,0))</f>
        <v/>
      </c>
      <c r="L306" s="63" t="str">
        <f>IF(B306="","",VLOOKUP(B306,'CTRL RECOM'!A306:M655,3,0))</f>
        <v/>
      </c>
      <c r="M306" s="70" t="str">
        <f>IF(B306="","",VLOOKUP(B306,'CTRL RECOM'!A306:M655,7,0))</f>
        <v/>
      </c>
      <c r="N306" s="70" t="str">
        <f>IF(B306="","",VLOOKUP(B306,'CTRL RECOM'!A306:M655,8,0))</f>
        <v/>
      </c>
      <c r="O306" s="63" t="str">
        <f>IF(B306="","",VLOOKUP(B306,'CTRL RECOM'!A306:M655,18,0))</f>
        <v/>
      </c>
      <c r="P306" s="63" t="str">
        <f>IF(B306="","",VLOOKUP(B306,'CTRL RECOM'!A306:M655,19,0))</f>
        <v/>
      </c>
    </row>
    <row r="307" ht="15.75" customHeight="1">
      <c r="A307" s="63" t="str">
        <f t="shared" si="1"/>
        <v/>
      </c>
      <c r="B307" s="64"/>
      <c r="C307" s="64"/>
      <c r="D307" s="65"/>
      <c r="E307" s="66"/>
      <c r="F307" s="67"/>
      <c r="G307" s="67"/>
      <c r="H307" s="64"/>
      <c r="I307" s="68"/>
      <c r="J307" s="64"/>
      <c r="K307" s="63" t="str">
        <f>IF(B307="","",VLOOKUP(B307,'CTRL RECOM'!A307:M656,2,0))</f>
        <v/>
      </c>
      <c r="L307" s="63" t="str">
        <f>IF(B307="","",VLOOKUP(B307,'CTRL RECOM'!A307:M656,3,0))</f>
        <v/>
      </c>
      <c r="M307" s="70" t="str">
        <f>IF(B307="","",VLOOKUP(B307,'CTRL RECOM'!A307:M656,7,0))</f>
        <v/>
      </c>
      <c r="N307" s="70" t="str">
        <f>IF(B307="","",VLOOKUP(B307,'CTRL RECOM'!A307:M656,8,0))</f>
        <v/>
      </c>
      <c r="O307" s="63" t="str">
        <f>IF(B307="","",VLOOKUP(B307,'CTRL RECOM'!A307:M656,18,0))</f>
        <v/>
      </c>
      <c r="P307" s="63" t="str">
        <f>IF(B307="","",VLOOKUP(B307,'CTRL RECOM'!A307:M656,19,0))</f>
        <v/>
      </c>
    </row>
    <row r="308" ht="15.75" customHeight="1">
      <c r="A308" s="63" t="str">
        <f t="shared" si="1"/>
        <v/>
      </c>
      <c r="B308" s="64"/>
      <c r="C308" s="64"/>
      <c r="D308" s="65"/>
      <c r="E308" s="66"/>
      <c r="F308" s="67"/>
      <c r="G308" s="67"/>
      <c r="H308" s="64"/>
      <c r="I308" s="68"/>
      <c r="J308" s="64"/>
      <c r="K308" s="63" t="str">
        <f>IF(B308="","",VLOOKUP(B308,'CTRL RECOM'!A308:M657,2,0))</f>
        <v/>
      </c>
      <c r="L308" s="63" t="str">
        <f>IF(B308="","",VLOOKUP(B308,'CTRL RECOM'!A308:M657,3,0))</f>
        <v/>
      </c>
      <c r="M308" s="70" t="str">
        <f>IF(B308="","",VLOOKUP(B308,'CTRL RECOM'!A308:M657,7,0))</f>
        <v/>
      </c>
      <c r="N308" s="70" t="str">
        <f>IF(B308="","",VLOOKUP(B308,'CTRL RECOM'!A308:M657,8,0))</f>
        <v/>
      </c>
      <c r="O308" s="63" t="str">
        <f>IF(B308="","",VLOOKUP(B308,'CTRL RECOM'!A308:M657,18,0))</f>
        <v/>
      </c>
      <c r="P308" s="63" t="str">
        <f>IF(B308="","",VLOOKUP(B308,'CTRL RECOM'!A308:M657,19,0))</f>
        <v/>
      </c>
    </row>
    <row r="309" ht="15.75" customHeight="1">
      <c r="A309" s="63" t="str">
        <f t="shared" si="1"/>
        <v/>
      </c>
      <c r="B309" s="64"/>
      <c r="C309" s="64"/>
      <c r="D309" s="65"/>
      <c r="E309" s="66"/>
      <c r="F309" s="67"/>
      <c r="G309" s="67"/>
      <c r="H309" s="64"/>
      <c r="I309" s="68"/>
      <c r="J309" s="64"/>
      <c r="K309" s="63" t="str">
        <f>IF(B309="","",VLOOKUP(B309,'CTRL RECOM'!A309:M658,2,0))</f>
        <v/>
      </c>
      <c r="L309" s="63" t="str">
        <f>IF(B309="","",VLOOKUP(B309,'CTRL RECOM'!A309:M658,3,0))</f>
        <v/>
      </c>
      <c r="M309" s="70" t="str">
        <f>IF(B309="","",VLOOKUP(B309,'CTRL RECOM'!A309:M658,7,0))</f>
        <v/>
      </c>
      <c r="N309" s="70" t="str">
        <f>IF(B309="","",VLOOKUP(B309,'CTRL RECOM'!A309:M658,8,0))</f>
        <v/>
      </c>
      <c r="O309" s="63" t="str">
        <f>IF(B309="","",VLOOKUP(B309,'CTRL RECOM'!A309:M658,18,0))</f>
        <v/>
      </c>
      <c r="P309" s="63" t="str">
        <f>IF(B309="","",VLOOKUP(B309,'CTRL RECOM'!A309:M658,19,0))</f>
        <v/>
      </c>
    </row>
    <row r="310" ht="15.75" customHeight="1">
      <c r="A310" s="63" t="str">
        <f t="shared" si="1"/>
        <v/>
      </c>
      <c r="B310" s="64"/>
      <c r="C310" s="64"/>
      <c r="D310" s="65"/>
      <c r="E310" s="66"/>
      <c r="F310" s="67"/>
      <c r="G310" s="67"/>
      <c r="H310" s="64"/>
      <c r="I310" s="68"/>
      <c r="J310" s="64"/>
      <c r="K310" s="63" t="str">
        <f>IF(B310="","",VLOOKUP(B310,'CTRL RECOM'!A310:M659,2,0))</f>
        <v/>
      </c>
      <c r="L310" s="63" t="str">
        <f>IF(B310="","",VLOOKUP(B310,'CTRL RECOM'!A310:M659,3,0))</f>
        <v/>
      </c>
      <c r="M310" s="70" t="str">
        <f>IF(B310="","",VLOOKUP(B310,'CTRL RECOM'!A310:M659,7,0))</f>
        <v/>
      </c>
      <c r="N310" s="70" t="str">
        <f>IF(B310="","",VLOOKUP(B310,'CTRL RECOM'!A310:M659,8,0))</f>
        <v/>
      </c>
      <c r="O310" s="63" t="str">
        <f>IF(B310="","",VLOOKUP(B310,'CTRL RECOM'!A310:M659,18,0))</f>
        <v/>
      </c>
      <c r="P310" s="63" t="str">
        <f>IF(B310="","",VLOOKUP(B310,'CTRL RECOM'!A310:M659,19,0))</f>
        <v/>
      </c>
    </row>
    <row r="311" ht="15.75" customHeight="1">
      <c r="A311" s="63" t="str">
        <f t="shared" si="1"/>
        <v/>
      </c>
      <c r="B311" s="64"/>
      <c r="C311" s="64"/>
      <c r="D311" s="65"/>
      <c r="E311" s="66"/>
      <c r="F311" s="67"/>
      <c r="G311" s="67"/>
      <c r="H311" s="64"/>
      <c r="I311" s="68"/>
      <c r="J311" s="64"/>
      <c r="K311" s="63" t="str">
        <f>IF(B311="","",VLOOKUP(B311,'CTRL RECOM'!A311:M660,2,0))</f>
        <v/>
      </c>
      <c r="L311" s="63" t="str">
        <f>IF(B311="","",VLOOKUP(B311,'CTRL RECOM'!A311:M660,3,0))</f>
        <v/>
      </c>
      <c r="M311" s="70" t="str">
        <f>IF(B311="","",VLOOKUP(B311,'CTRL RECOM'!A311:M660,7,0))</f>
        <v/>
      </c>
      <c r="N311" s="70" t="str">
        <f>IF(B311="","",VLOOKUP(B311,'CTRL RECOM'!A311:M660,8,0))</f>
        <v/>
      </c>
      <c r="O311" s="63" t="str">
        <f>IF(B311="","",VLOOKUP(B311,'CTRL RECOM'!A311:M660,18,0))</f>
        <v/>
      </c>
      <c r="P311" s="63" t="str">
        <f>IF(B311="","",VLOOKUP(B311,'CTRL RECOM'!A311:M660,19,0))</f>
        <v/>
      </c>
    </row>
    <row r="312" ht="15.75" customHeight="1">
      <c r="A312" s="63" t="str">
        <f t="shared" si="1"/>
        <v/>
      </c>
      <c r="B312" s="64"/>
      <c r="C312" s="64"/>
      <c r="D312" s="65"/>
      <c r="E312" s="66"/>
      <c r="F312" s="67"/>
      <c r="G312" s="67"/>
      <c r="H312" s="64"/>
      <c r="I312" s="68"/>
      <c r="J312" s="64"/>
      <c r="K312" s="63" t="str">
        <f>IF(B312="","",VLOOKUP(B312,'CTRL RECOM'!A312:M661,2,0))</f>
        <v/>
      </c>
      <c r="L312" s="63" t="str">
        <f>IF(B312="","",VLOOKUP(B312,'CTRL RECOM'!A312:M661,3,0))</f>
        <v/>
      </c>
      <c r="M312" s="70" t="str">
        <f>IF(B312="","",VLOOKUP(B312,'CTRL RECOM'!A312:M661,7,0))</f>
        <v/>
      </c>
      <c r="N312" s="70" t="str">
        <f>IF(B312="","",VLOOKUP(B312,'CTRL RECOM'!A312:M661,8,0))</f>
        <v/>
      </c>
      <c r="O312" s="63" t="str">
        <f>IF(B312="","",VLOOKUP(B312,'CTRL RECOM'!A312:M661,18,0))</f>
        <v/>
      </c>
      <c r="P312" s="63" t="str">
        <f>IF(B312="","",VLOOKUP(B312,'CTRL RECOM'!A312:M661,19,0))</f>
        <v/>
      </c>
    </row>
    <row r="313" ht="15.75" customHeight="1">
      <c r="A313" s="63" t="str">
        <f t="shared" si="1"/>
        <v/>
      </c>
      <c r="B313" s="64"/>
      <c r="C313" s="64"/>
      <c r="D313" s="65"/>
      <c r="E313" s="66"/>
      <c r="F313" s="67"/>
      <c r="G313" s="67"/>
      <c r="H313" s="64"/>
      <c r="I313" s="68"/>
      <c r="J313" s="64"/>
      <c r="K313" s="63" t="str">
        <f>IF(B313="","",VLOOKUP(B313,'CTRL RECOM'!A313:M662,2,0))</f>
        <v/>
      </c>
      <c r="L313" s="63" t="str">
        <f>IF(B313="","",VLOOKUP(B313,'CTRL RECOM'!A313:M662,3,0))</f>
        <v/>
      </c>
      <c r="M313" s="70" t="str">
        <f>IF(B313="","",VLOOKUP(B313,'CTRL RECOM'!A313:M662,7,0))</f>
        <v/>
      </c>
      <c r="N313" s="70" t="str">
        <f>IF(B313="","",VLOOKUP(B313,'CTRL RECOM'!A313:M662,8,0))</f>
        <v/>
      </c>
      <c r="O313" s="63" t="str">
        <f>IF(B313="","",VLOOKUP(B313,'CTRL RECOM'!A313:M662,18,0))</f>
        <v/>
      </c>
      <c r="P313" s="63" t="str">
        <f>IF(B313="","",VLOOKUP(B313,'CTRL RECOM'!A313:M662,19,0))</f>
        <v/>
      </c>
    </row>
    <row r="314" ht="15.75" customHeight="1">
      <c r="A314" s="63" t="str">
        <f t="shared" si="1"/>
        <v/>
      </c>
      <c r="B314" s="64"/>
      <c r="C314" s="64"/>
      <c r="D314" s="65"/>
      <c r="E314" s="66"/>
      <c r="F314" s="67"/>
      <c r="G314" s="67"/>
      <c r="H314" s="64"/>
      <c r="I314" s="68"/>
      <c r="J314" s="64"/>
      <c r="K314" s="63" t="str">
        <f>IF(B314="","",VLOOKUP(B314,'CTRL RECOM'!A314:M663,2,0))</f>
        <v/>
      </c>
      <c r="L314" s="63" t="str">
        <f>IF(B314="","",VLOOKUP(B314,'CTRL RECOM'!A314:M663,3,0))</f>
        <v/>
      </c>
      <c r="M314" s="70" t="str">
        <f>IF(B314="","",VLOOKUP(B314,'CTRL RECOM'!A314:M663,7,0))</f>
        <v/>
      </c>
      <c r="N314" s="70" t="str">
        <f>IF(B314="","",VLOOKUP(B314,'CTRL RECOM'!A314:M663,8,0))</f>
        <v/>
      </c>
      <c r="O314" s="63" t="str">
        <f>IF(B314="","",VLOOKUP(B314,'CTRL RECOM'!A314:M663,18,0))</f>
        <v/>
      </c>
      <c r="P314" s="63" t="str">
        <f>IF(B314="","",VLOOKUP(B314,'CTRL RECOM'!A314:M663,19,0))</f>
        <v/>
      </c>
    </row>
    <row r="315" ht="15.75" customHeight="1">
      <c r="A315" s="63" t="str">
        <f t="shared" si="1"/>
        <v/>
      </c>
      <c r="B315" s="64"/>
      <c r="C315" s="64"/>
      <c r="D315" s="65"/>
      <c r="E315" s="66"/>
      <c r="F315" s="67"/>
      <c r="G315" s="67"/>
      <c r="H315" s="64"/>
      <c r="I315" s="68"/>
      <c r="J315" s="64"/>
      <c r="K315" s="63" t="str">
        <f>IF(B315="","",VLOOKUP(B315,'CTRL RECOM'!A315:M664,2,0))</f>
        <v/>
      </c>
      <c r="L315" s="63" t="str">
        <f>IF(B315="","",VLOOKUP(B315,'CTRL RECOM'!A315:M664,3,0))</f>
        <v/>
      </c>
      <c r="M315" s="70" t="str">
        <f>IF(B315="","",VLOOKUP(B315,'CTRL RECOM'!A315:M664,7,0))</f>
        <v/>
      </c>
      <c r="N315" s="70" t="str">
        <f>IF(B315="","",VLOOKUP(B315,'CTRL RECOM'!A315:M664,8,0))</f>
        <v/>
      </c>
      <c r="O315" s="63" t="str">
        <f>IF(B315="","",VLOOKUP(B315,'CTRL RECOM'!A315:M664,18,0))</f>
        <v/>
      </c>
      <c r="P315" s="63" t="str">
        <f>IF(B315="","",VLOOKUP(B315,'CTRL RECOM'!A315:M664,19,0))</f>
        <v/>
      </c>
    </row>
    <row r="316" ht="15.75" customHeight="1">
      <c r="A316" s="63" t="str">
        <f t="shared" si="1"/>
        <v/>
      </c>
      <c r="B316" s="64"/>
      <c r="C316" s="64"/>
      <c r="D316" s="65"/>
      <c r="E316" s="66"/>
      <c r="F316" s="67"/>
      <c r="G316" s="67"/>
      <c r="H316" s="64"/>
      <c r="I316" s="68"/>
      <c r="J316" s="64"/>
      <c r="K316" s="63" t="str">
        <f>IF(B316="","",VLOOKUP(B316,'CTRL RECOM'!A316:M665,2,0))</f>
        <v/>
      </c>
      <c r="L316" s="63" t="str">
        <f>IF(B316="","",VLOOKUP(B316,'CTRL RECOM'!A316:M665,3,0))</f>
        <v/>
      </c>
      <c r="M316" s="70" t="str">
        <f>IF(B316="","",VLOOKUP(B316,'CTRL RECOM'!A316:M665,7,0))</f>
        <v/>
      </c>
      <c r="N316" s="70" t="str">
        <f>IF(B316="","",VLOOKUP(B316,'CTRL RECOM'!A316:M665,8,0))</f>
        <v/>
      </c>
      <c r="O316" s="63" t="str">
        <f>IF(B316="","",VLOOKUP(B316,'CTRL RECOM'!A316:M665,18,0))</f>
        <v/>
      </c>
      <c r="P316" s="63" t="str">
        <f>IF(B316="","",VLOOKUP(B316,'CTRL RECOM'!A316:M665,19,0))</f>
        <v/>
      </c>
    </row>
    <row r="317" ht="15.75" customHeight="1">
      <c r="A317" s="63" t="str">
        <f t="shared" si="1"/>
        <v/>
      </c>
      <c r="B317" s="64"/>
      <c r="C317" s="64"/>
      <c r="D317" s="65"/>
      <c r="E317" s="66"/>
      <c r="F317" s="67"/>
      <c r="G317" s="67"/>
      <c r="H317" s="64"/>
      <c r="I317" s="68"/>
      <c r="J317" s="64"/>
      <c r="K317" s="63" t="str">
        <f>IF(B317="","",VLOOKUP(B317,'CTRL RECOM'!A317:M666,2,0))</f>
        <v/>
      </c>
      <c r="L317" s="63" t="str">
        <f>IF(B317="","",VLOOKUP(B317,'CTRL RECOM'!A317:M666,3,0))</f>
        <v/>
      </c>
      <c r="M317" s="70" t="str">
        <f>IF(B317="","",VLOOKUP(B317,'CTRL RECOM'!A317:M666,7,0))</f>
        <v/>
      </c>
      <c r="N317" s="70" t="str">
        <f>IF(B317="","",VLOOKUP(B317,'CTRL RECOM'!A317:M666,8,0))</f>
        <v/>
      </c>
      <c r="O317" s="63" t="str">
        <f>IF(B317="","",VLOOKUP(B317,'CTRL RECOM'!A317:M666,18,0))</f>
        <v/>
      </c>
      <c r="P317" s="63" t="str">
        <f>IF(B317="","",VLOOKUP(B317,'CTRL RECOM'!A317:M666,19,0))</f>
        <v/>
      </c>
    </row>
    <row r="318" ht="15.75" customHeight="1">
      <c r="A318" s="63" t="str">
        <f t="shared" si="1"/>
        <v/>
      </c>
      <c r="B318" s="64"/>
      <c r="C318" s="64"/>
      <c r="D318" s="65"/>
      <c r="E318" s="66"/>
      <c r="F318" s="67"/>
      <c r="G318" s="67"/>
      <c r="H318" s="64"/>
      <c r="I318" s="68"/>
      <c r="J318" s="64"/>
      <c r="K318" s="63" t="str">
        <f>IF(B318="","",VLOOKUP(B318,'CTRL RECOM'!A318:M667,2,0))</f>
        <v/>
      </c>
      <c r="L318" s="63" t="str">
        <f>IF(B318="","",VLOOKUP(B318,'CTRL RECOM'!A318:M667,3,0))</f>
        <v/>
      </c>
      <c r="M318" s="70" t="str">
        <f>IF(B318="","",VLOOKUP(B318,'CTRL RECOM'!A318:M667,7,0))</f>
        <v/>
      </c>
      <c r="N318" s="70" t="str">
        <f>IF(B318="","",VLOOKUP(B318,'CTRL RECOM'!A318:M667,8,0))</f>
        <v/>
      </c>
      <c r="O318" s="63" t="str">
        <f>IF(B318="","",VLOOKUP(B318,'CTRL RECOM'!A318:M667,18,0))</f>
        <v/>
      </c>
      <c r="P318" s="63" t="str">
        <f>IF(B318="","",VLOOKUP(B318,'CTRL RECOM'!A318:M667,19,0))</f>
        <v/>
      </c>
    </row>
    <row r="319" ht="15.75" customHeight="1">
      <c r="A319" s="63" t="str">
        <f t="shared" si="1"/>
        <v/>
      </c>
      <c r="B319" s="64"/>
      <c r="C319" s="64"/>
      <c r="D319" s="65"/>
      <c r="E319" s="66"/>
      <c r="F319" s="67"/>
      <c r="G319" s="67"/>
      <c r="H319" s="64"/>
      <c r="I319" s="68"/>
      <c r="J319" s="64"/>
      <c r="K319" s="63" t="str">
        <f>IF(B319="","",VLOOKUP(B319,'CTRL RECOM'!A319:M668,2,0))</f>
        <v/>
      </c>
      <c r="L319" s="63" t="str">
        <f>IF(B319="","",VLOOKUP(B319,'CTRL RECOM'!A319:M668,3,0))</f>
        <v/>
      </c>
      <c r="M319" s="70" t="str">
        <f>IF(B319="","",VLOOKUP(B319,'CTRL RECOM'!A319:M668,7,0))</f>
        <v/>
      </c>
      <c r="N319" s="70" t="str">
        <f>IF(B319="","",VLOOKUP(B319,'CTRL RECOM'!A319:M668,8,0))</f>
        <v/>
      </c>
      <c r="O319" s="63" t="str">
        <f>IF(B319="","",VLOOKUP(B319,'CTRL RECOM'!A319:M668,18,0))</f>
        <v/>
      </c>
      <c r="P319" s="63" t="str">
        <f>IF(B319="","",VLOOKUP(B319,'CTRL RECOM'!A319:M668,19,0))</f>
        <v/>
      </c>
    </row>
    <row r="320" ht="15.75" customHeight="1">
      <c r="A320" s="63" t="str">
        <f t="shared" si="1"/>
        <v/>
      </c>
      <c r="B320" s="64"/>
      <c r="C320" s="64"/>
      <c r="D320" s="65"/>
      <c r="E320" s="66"/>
      <c r="F320" s="67"/>
      <c r="G320" s="67"/>
      <c r="H320" s="64"/>
      <c r="I320" s="68"/>
      <c r="J320" s="64"/>
      <c r="K320" s="63" t="str">
        <f>IF(B320="","",VLOOKUP(B320,'CTRL RECOM'!A320:M669,2,0))</f>
        <v/>
      </c>
      <c r="L320" s="63" t="str">
        <f>IF(B320="","",VLOOKUP(B320,'CTRL RECOM'!A320:M669,3,0))</f>
        <v/>
      </c>
      <c r="M320" s="70" t="str">
        <f>IF(B320="","",VLOOKUP(B320,'CTRL RECOM'!A320:M669,7,0))</f>
        <v/>
      </c>
      <c r="N320" s="70" t="str">
        <f>IF(B320="","",VLOOKUP(B320,'CTRL RECOM'!A320:M669,8,0))</f>
        <v/>
      </c>
      <c r="O320" s="63" t="str">
        <f>IF(B320="","",VLOOKUP(B320,'CTRL RECOM'!A320:M669,18,0))</f>
        <v/>
      </c>
      <c r="P320" s="63" t="str">
        <f>IF(B320="","",VLOOKUP(B320,'CTRL RECOM'!A320:M669,19,0))</f>
        <v/>
      </c>
    </row>
    <row r="321" ht="15.75" customHeight="1">
      <c r="A321" s="63" t="str">
        <f t="shared" si="1"/>
        <v/>
      </c>
      <c r="B321" s="64"/>
      <c r="C321" s="64"/>
      <c r="D321" s="65"/>
      <c r="E321" s="66"/>
      <c r="F321" s="67"/>
      <c r="G321" s="67"/>
      <c r="H321" s="64"/>
      <c r="I321" s="68"/>
      <c r="J321" s="64"/>
      <c r="K321" s="63" t="str">
        <f>IF(B321="","",VLOOKUP(B321,'CTRL RECOM'!A321:M670,2,0))</f>
        <v/>
      </c>
      <c r="L321" s="63" t="str">
        <f>IF(B321="","",VLOOKUP(B321,'CTRL RECOM'!A321:M670,3,0))</f>
        <v/>
      </c>
      <c r="M321" s="70" t="str">
        <f>IF(B321="","",VLOOKUP(B321,'CTRL RECOM'!A321:M670,7,0))</f>
        <v/>
      </c>
      <c r="N321" s="70" t="str">
        <f>IF(B321="","",VLOOKUP(B321,'CTRL RECOM'!A321:M670,8,0))</f>
        <v/>
      </c>
      <c r="O321" s="63" t="str">
        <f>IF(B321="","",VLOOKUP(B321,'CTRL RECOM'!A321:M670,18,0))</f>
        <v/>
      </c>
      <c r="P321" s="63" t="str">
        <f>IF(B321="","",VLOOKUP(B321,'CTRL RECOM'!A321:M670,19,0))</f>
        <v/>
      </c>
    </row>
    <row r="322" ht="15.75" customHeight="1">
      <c r="A322" s="63" t="str">
        <f t="shared" si="1"/>
        <v/>
      </c>
      <c r="B322" s="64"/>
      <c r="C322" s="64"/>
      <c r="D322" s="65"/>
      <c r="E322" s="66"/>
      <c r="F322" s="67"/>
      <c r="G322" s="67"/>
      <c r="H322" s="64"/>
      <c r="I322" s="68"/>
      <c r="J322" s="64"/>
      <c r="K322" s="63" t="str">
        <f>IF(B322="","",VLOOKUP(B322,'CTRL RECOM'!A322:M671,2,0))</f>
        <v/>
      </c>
      <c r="L322" s="63" t="str">
        <f>IF(B322="","",VLOOKUP(B322,'CTRL RECOM'!A322:M671,3,0))</f>
        <v/>
      </c>
      <c r="M322" s="70" t="str">
        <f>IF(B322="","",VLOOKUP(B322,'CTRL RECOM'!A322:M671,7,0))</f>
        <v/>
      </c>
      <c r="N322" s="70" t="str">
        <f>IF(B322="","",VLOOKUP(B322,'CTRL RECOM'!A322:M671,8,0))</f>
        <v/>
      </c>
      <c r="O322" s="63" t="str">
        <f>IF(B322="","",VLOOKUP(B322,'CTRL RECOM'!A322:M671,18,0))</f>
        <v/>
      </c>
      <c r="P322" s="63" t="str">
        <f>IF(B322="","",VLOOKUP(B322,'CTRL RECOM'!A322:M671,19,0))</f>
        <v/>
      </c>
    </row>
    <row r="323" ht="15.75" customHeight="1">
      <c r="A323" s="63" t="str">
        <f t="shared" si="1"/>
        <v/>
      </c>
      <c r="B323" s="64"/>
      <c r="C323" s="64"/>
      <c r="D323" s="65"/>
      <c r="E323" s="66"/>
      <c r="F323" s="67"/>
      <c r="G323" s="67"/>
      <c r="H323" s="64"/>
      <c r="I323" s="68"/>
      <c r="J323" s="64"/>
      <c r="K323" s="63" t="str">
        <f>IF(B323="","",VLOOKUP(B323,'CTRL RECOM'!A323:M672,2,0))</f>
        <v/>
      </c>
      <c r="L323" s="63" t="str">
        <f>IF(B323="","",VLOOKUP(B323,'CTRL RECOM'!A323:M672,3,0))</f>
        <v/>
      </c>
      <c r="M323" s="70" t="str">
        <f>IF(B323="","",VLOOKUP(B323,'CTRL RECOM'!A323:M672,7,0))</f>
        <v/>
      </c>
      <c r="N323" s="70" t="str">
        <f>IF(B323="","",VLOOKUP(B323,'CTRL RECOM'!A323:M672,8,0))</f>
        <v/>
      </c>
      <c r="O323" s="63" t="str">
        <f>IF(B323="","",VLOOKUP(B323,'CTRL RECOM'!A323:M672,18,0))</f>
        <v/>
      </c>
      <c r="P323" s="63" t="str">
        <f>IF(B323="","",VLOOKUP(B323,'CTRL RECOM'!A323:M672,19,0))</f>
        <v/>
      </c>
    </row>
    <row r="324" ht="15.75" customHeight="1">
      <c r="A324" s="63" t="str">
        <f t="shared" si="1"/>
        <v/>
      </c>
      <c r="B324" s="64"/>
      <c r="C324" s="64"/>
      <c r="D324" s="65"/>
      <c r="E324" s="66"/>
      <c r="F324" s="67"/>
      <c r="G324" s="67"/>
      <c r="H324" s="64"/>
      <c r="I324" s="68"/>
      <c r="J324" s="64"/>
      <c r="K324" s="63" t="str">
        <f>IF(B324="","",VLOOKUP(B324,'CTRL RECOM'!A324:M673,2,0))</f>
        <v/>
      </c>
      <c r="L324" s="63" t="str">
        <f>IF(B324="","",VLOOKUP(B324,'CTRL RECOM'!A324:M673,3,0))</f>
        <v/>
      </c>
      <c r="M324" s="70" t="str">
        <f>IF(B324="","",VLOOKUP(B324,'CTRL RECOM'!A324:M673,7,0))</f>
        <v/>
      </c>
      <c r="N324" s="70" t="str">
        <f>IF(B324="","",VLOOKUP(B324,'CTRL RECOM'!A324:M673,8,0))</f>
        <v/>
      </c>
      <c r="O324" s="63" t="str">
        <f>IF(B324="","",VLOOKUP(B324,'CTRL RECOM'!A324:M673,18,0))</f>
        <v/>
      </c>
      <c r="P324" s="63" t="str">
        <f>IF(B324="","",VLOOKUP(B324,'CTRL RECOM'!A324:M673,19,0))</f>
        <v/>
      </c>
    </row>
    <row r="325" ht="15.75" customHeight="1">
      <c r="A325" s="63" t="str">
        <f t="shared" si="1"/>
        <v/>
      </c>
      <c r="B325" s="64"/>
      <c r="C325" s="64"/>
      <c r="D325" s="65"/>
      <c r="E325" s="66"/>
      <c r="F325" s="67"/>
      <c r="G325" s="67"/>
      <c r="H325" s="64"/>
      <c r="I325" s="68"/>
      <c r="J325" s="64"/>
      <c r="K325" s="63" t="str">
        <f>IF(B325="","",VLOOKUP(B325,'CTRL RECOM'!A325:M674,2,0))</f>
        <v/>
      </c>
      <c r="L325" s="63" t="str">
        <f>IF(B325="","",VLOOKUP(B325,'CTRL RECOM'!A325:M674,3,0))</f>
        <v/>
      </c>
      <c r="M325" s="70" t="str">
        <f>IF(B325="","",VLOOKUP(B325,'CTRL RECOM'!A325:M674,7,0))</f>
        <v/>
      </c>
      <c r="N325" s="70" t="str">
        <f>IF(B325="","",VLOOKUP(B325,'CTRL RECOM'!A325:M674,8,0))</f>
        <v/>
      </c>
      <c r="O325" s="63" t="str">
        <f>IF(B325="","",VLOOKUP(B325,'CTRL RECOM'!A325:M674,18,0))</f>
        <v/>
      </c>
      <c r="P325" s="63" t="str">
        <f>IF(B325="","",VLOOKUP(B325,'CTRL RECOM'!A325:M674,19,0))</f>
        <v/>
      </c>
    </row>
    <row r="326" ht="15.75" customHeight="1">
      <c r="A326" s="63" t="str">
        <f t="shared" si="1"/>
        <v/>
      </c>
      <c r="B326" s="64"/>
      <c r="C326" s="64"/>
      <c r="D326" s="65"/>
      <c r="E326" s="66"/>
      <c r="F326" s="67"/>
      <c r="G326" s="67"/>
      <c r="H326" s="64"/>
      <c r="I326" s="68"/>
      <c r="J326" s="64"/>
      <c r="K326" s="63" t="str">
        <f>IF(B326="","",VLOOKUP(B326,'CTRL RECOM'!A326:M675,2,0))</f>
        <v/>
      </c>
      <c r="L326" s="63" t="str">
        <f>IF(B326="","",VLOOKUP(B326,'CTRL RECOM'!A326:M675,3,0))</f>
        <v/>
      </c>
      <c r="M326" s="70" t="str">
        <f>IF(B326="","",VLOOKUP(B326,'CTRL RECOM'!A326:M675,7,0))</f>
        <v/>
      </c>
      <c r="N326" s="70" t="str">
        <f>IF(B326="","",VLOOKUP(B326,'CTRL RECOM'!A326:M675,8,0))</f>
        <v/>
      </c>
      <c r="O326" s="63" t="str">
        <f>IF(B326="","",VLOOKUP(B326,'CTRL RECOM'!A326:M675,18,0))</f>
        <v/>
      </c>
      <c r="P326" s="63" t="str">
        <f>IF(B326="","",VLOOKUP(B326,'CTRL RECOM'!A326:M675,19,0))</f>
        <v/>
      </c>
    </row>
    <row r="327" ht="15.75" customHeight="1">
      <c r="A327" s="63" t="str">
        <f t="shared" si="1"/>
        <v/>
      </c>
      <c r="B327" s="64"/>
      <c r="C327" s="64"/>
      <c r="D327" s="65"/>
      <c r="E327" s="66"/>
      <c r="F327" s="67"/>
      <c r="G327" s="67"/>
      <c r="H327" s="64"/>
      <c r="I327" s="68"/>
      <c r="J327" s="64"/>
      <c r="K327" s="63" t="str">
        <f>IF(B327="","",VLOOKUP(B327,'CTRL RECOM'!A327:M676,2,0))</f>
        <v/>
      </c>
      <c r="L327" s="63" t="str">
        <f>IF(B327="","",VLOOKUP(B327,'CTRL RECOM'!A327:M676,3,0))</f>
        <v/>
      </c>
      <c r="M327" s="70" t="str">
        <f>IF(B327="","",VLOOKUP(B327,'CTRL RECOM'!A327:M676,7,0))</f>
        <v/>
      </c>
      <c r="N327" s="70" t="str">
        <f>IF(B327="","",VLOOKUP(B327,'CTRL RECOM'!A327:M676,8,0))</f>
        <v/>
      </c>
      <c r="O327" s="63" t="str">
        <f>IF(B327="","",VLOOKUP(B327,'CTRL RECOM'!A327:M676,18,0))</f>
        <v/>
      </c>
      <c r="P327" s="63" t="str">
        <f>IF(B327="","",VLOOKUP(B327,'CTRL RECOM'!A327:M676,19,0))</f>
        <v/>
      </c>
    </row>
    <row r="328" ht="15.75" customHeight="1">
      <c r="A328" s="63" t="str">
        <f t="shared" si="1"/>
        <v/>
      </c>
      <c r="B328" s="64"/>
      <c r="C328" s="64"/>
      <c r="D328" s="65"/>
      <c r="E328" s="66"/>
      <c r="F328" s="67"/>
      <c r="G328" s="67"/>
      <c r="H328" s="64"/>
      <c r="I328" s="68"/>
      <c r="J328" s="64"/>
      <c r="K328" s="63" t="str">
        <f>IF(B328="","",VLOOKUP(B328,'CTRL RECOM'!A328:M677,2,0))</f>
        <v/>
      </c>
      <c r="L328" s="63" t="str">
        <f>IF(B328="","",VLOOKUP(B328,'CTRL RECOM'!A328:M677,3,0))</f>
        <v/>
      </c>
      <c r="M328" s="70" t="str">
        <f>IF(B328="","",VLOOKUP(B328,'CTRL RECOM'!A328:M677,7,0))</f>
        <v/>
      </c>
      <c r="N328" s="70" t="str">
        <f>IF(B328="","",VLOOKUP(B328,'CTRL RECOM'!A328:M677,8,0))</f>
        <v/>
      </c>
      <c r="O328" s="63" t="str">
        <f>IF(B328="","",VLOOKUP(B328,'CTRL RECOM'!A328:M677,18,0))</f>
        <v/>
      </c>
      <c r="P328" s="63" t="str">
        <f>IF(B328="","",VLOOKUP(B328,'CTRL RECOM'!A328:M677,19,0))</f>
        <v/>
      </c>
    </row>
    <row r="329" ht="15.75" customHeight="1">
      <c r="A329" s="63" t="str">
        <f t="shared" si="1"/>
        <v/>
      </c>
      <c r="B329" s="64"/>
      <c r="C329" s="64"/>
      <c r="D329" s="65"/>
      <c r="E329" s="66"/>
      <c r="F329" s="67"/>
      <c r="G329" s="67"/>
      <c r="H329" s="64"/>
      <c r="I329" s="68"/>
      <c r="J329" s="64"/>
      <c r="K329" s="63" t="str">
        <f>IF(B329="","",VLOOKUP(B329,'CTRL RECOM'!A329:M678,2,0))</f>
        <v/>
      </c>
      <c r="L329" s="63" t="str">
        <f>IF(B329="","",VLOOKUP(B329,'CTRL RECOM'!A329:M678,3,0))</f>
        <v/>
      </c>
      <c r="M329" s="70" t="str">
        <f>IF(B329="","",VLOOKUP(B329,'CTRL RECOM'!A329:M678,7,0))</f>
        <v/>
      </c>
      <c r="N329" s="70" t="str">
        <f>IF(B329="","",VLOOKUP(B329,'CTRL RECOM'!A329:M678,8,0))</f>
        <v/>
      </c>
      <c r="O329" s="63" t="str">
        <f>IF(B329="","",VLOOKUP(B329,'CTRL RECOM'!A329:M678,18,0))</f>
        <v/>
      </c>
      <c r="P329" s="63" t="str">
        <f>IF(B329="","",VLOOKUP(B329,'CTRL RECOM'!A329:M678,19,0))</f>
        <v/>
      </c>
    </row>
    <row r="330" ht="15.75" customHeight="1">
      <c r="A330" s="63" t="str">
        <f t="shared" si="1"/>
        <v/>
      </c>
      <c r="B330" s="64"/>
      <c r="C330" s="64"/>
      <c r="D330" s="65"/>
      <c r="E330" s="66"/>
      <c r="F330" s="67"/>
      <c r="G330" s="67"/>
      <c r="H330" s="64"/>
      <c r="I330" s="68"/>
      <c r="J330" s="64"/>
      <c r="K330" s="63" t="str">
        <f>IF(B330="","",VLOOKUP(B330,'CTRL RECOM'!A330:M679,2,0))</f>
        <v/>
      </c>
      <c r="L330" s="63" t="str">
        <f>IF(B330="","",VLOOKUP(B330,'CTRL RECOM'!A330:M679,3,0))</f>
        <v/>
      </c>
      <c r="M330" s="70" t="str">
        <f>IF(B330="","",VLOOKUP(B330,'CTRL RECOM'!A330:M679,7,0))</f>
        <v/>
      </c>
      <c r="N330" s="70" t="str">
        <f>IF(B330="","",VLOOKUP(B330,'CTRL RECOM'!A330:M679,8,0))</f>
        <v/>
      </c>
      <c r="O330" s="63" t="str">
        <f>IF(B330="","",VLOOKUP(B330,'CTRL RECOM'!A330:M679,18,0))</f>
        <v/>
      </c>
      <c r="P330" s="63" t="str">
        <f>IF(B330="","",VLOOKUP(B330,'CTRL RECOM'!A330:M679,19,0))</f>
        <v/>
      </c>
    </row>
    <row r="331" ht="15.75" customHeight="1">
      <c r="A331" s="63" t="str">
        <f t="shared" si="1"/>
        <v/>
      </c>
      <c r="B331" s="64"/>
      <c r="C331" s="64"/>
      <c r="D331" s="65"/>
      <c r="E331" s="66"/>
      <c r="F331" s="67"/>
      <c r="G331" s="67"/>
      <c r="H331" s="64"/>
      <c r="I331" s="68"/>
      <c r="J331" s="64"/>
      <c r="K331" s="63" t="str">
        <f>IF(B331="","",VLOOKUP(B331,'CTRL RECOM'!A331:M680,2,0))</f>
        <v/>
      </c>
      <c r="L331" s="63" t="str">
        <f>IF(B331="","",VLOOKUP(B331,'CTRL RECOM'!A331:M680,3,0))</f>
        <v/>
      </c>
      <c r="M331" s="70" t="str">
        <f>IF(B331="","",VLOOKUP(B331,'CTRL RECOM'!A331:M680,7,0))</f>
        <v/>
      </c>
      <c r="N331" s="70" t="str">
        <f>IF(B331="","",VLOOKUP(B331,'CTRL RECOM'!A331:M680,8,0))</f>
        <v/>
      </c>
      <c r="O331" s="63" t="str">
        <f>IF(B331="","",VLOOKUP(B331,'CTRL RECOM'!A331:M680,18,0))</f>
        <v/>
      </c>
      <c r="P331" s="63" t="str">
        <f>IF(B331="","",VLOOKUP(B331,'CTRL RECOM'!A331:M680,19,0))</f>
        <v/>
      </c>
    </row>
    <row r="332" ht="15.75" customHeight="1">
      <c r="A332" s="63" t="str">
        <f t="shared" si="1"/>
        <v/>
      </c>
      <c r="B332" s="64"/>
      <c r="C332" s="64"/>
      <c r="D332" s="65"/>
      <c r="E332" s="66"/>
      <c r="F332" s="67"/>
      <c r="G332" s="67"/>
      <c r="H332" s="64"/>
      <c r="I332" s="68"/>
      <c r="J332" s="64"/>
      <c r="K332" s="63" t="str">
        <f>IF(B332="","",VLOOKUP(B332,'CTRL RECOM'!A332:M681,2,0))</f>
        <v/>
      </c>
      <c r="L332" s="63" t="str">
        <f>IF(B332="","",VLOOKUP(B332,'CTRL RECOM'!A332:M681,3,0))</f>
        <v/>
      </c>
      <c r="M332" s="70" t="str">
        <f>IF(B332="","",VLOOKUP(B332,'CTRL RECOM'!A332:M681,7,0))</f>
        <v/>
      </c>
      <c r="N332" s="70" t="str">
        <f>IF(B332="","",VLOOKUP(B332,'CTRL RECOM'!A332:M681,8,0))</f>
        <v/>
      </c>
      <c r="O332" s="63" t="str">
        <f>IF(B332="","",VLOOKUP(B332,'CTRL RECOM'!A332:M681,18,0))</f>
        <v/>
      </c>
      <c r="P332" s="63" t="str">
        <f>IF(B332="","",VLOOKUP(B332,'CTRL RECOM'!A332:M681,19,0))</f>
        <v/>
      </c>
    </row>
    <row r="333" ht="15.75" customHeight="1">
      <c r="A333" s="63" t="str">
        <f t="shared" si="1"/>
        <v/>
      </c>
      <c r="B333" s="64"/>
      <c r="C333" s="64"/>
      <c r="D333" s="65"/>
      <c r="E333" s="66"/>
      <c r="F333" s="67"/>
      <c r="G333" s="67"/>
      <c r="H333" s="64"/>
      <c r="I333" s="68"/>
      <c r="J333" s="64"/>
      <c r="K333" s="63" t="str">
        <f>IF(B333="","",VLOOKUP(B333,'CTRL RECOM'!A333:M682,2,0))</f>
        <v/>
      </c>
      <c r="L333" s="63" t="str">
        <f>IF(B333="","",VLOOKUP(B333,'CTRL RECOM'!A333:M682,3,0))</f>
        <v/>
      </c>
      <c r="M333" s="70" t="str">
        <f>IF(B333="","",VLOOKUP(B333,'CTRL RECOM'!A333:M682,7,0))</f>
        <v/>
      </c>
      <c r="N333" s="70" t="str">
        <f>IF(B333="","",VLOOKUP(B333,'CTRL RECOM'!A333:M682,8,0))</f>
        <v/>
      </c>
      <c r="O333" s="63" t="str">
        <f>IF(B333="","",VLOOKUP(B333,'CTRL RECOM'!A333:M682,18,0))</f>
        <v/>
      </c>
      <c r="P333" s="63" t="str">
        <f>IF(B333="","",VLOOKUP(B333,'CTRL RECOM'!A333:M682,19,0))</f>
        <v/>
      </c>
    </row>
    <row r="334" ht="15.75" customHeight="1">
      <c r="A334" s="63" t="str">
        <f t="shared" si="1"/>
        <v/>
      </c>
      <c r="B334" s="64"/>
      <c r="C334" s="64"/>
      <c r="D334" s="65"/>
      <c r="E334" s="66"/>
      <c r="F334" s="67"/>
      <c r="G334" s="67"/>
      <c r="H334" s="64"/>
      <c r="I334" s="68"/>
      <c r="J334" s="64"/>
      <c r="K334" s="63" t="str">
        <f>IF(B334="","",VLOOKUP(B334,'CTRL RECOM'!A334:M683,2,0))</f>
        <v/>
      </c>
      <c r="L334" s="63" t="str">
        <f>IF(B334="","",VLOOKUP(B334,'CTRL RECOM'!A334:M683,3,0))</f>
        <v/>
      </c>
      <c r="M334" s="70" t="str">
        <f>IF(B334="","",VLOOKUP(B334,'CTRL RECOM'!A334:M683,7,0))</f>
        <v/>
      </c>
      <c r="N334" s="70" t="str">
        <f>IF(B334="","",VLOOKUP(B334,'CTRL RECOM'!A334:M683,8,0))</f>
        <v/>
      </c>
      <c r="O334" s="63" t="str">
        <f>IF(B334="","",VLOOKUP(B334,'CTRL RECOM'!A334:M683,18,0))</f>
        <v/>
      </c>
      <c r="P334" s="63" t="str">
        <f>IF(B334="","",VLOOKUP(B334,'CTRL RECOM'!A334:M683,19,0))</f>
        <v/>
      </c>
    </row>
    <row r="335" ht="15.75" customHeight="1">
      <c r="A335" s="63" t="str">
        <f t="shared" si="1"/>
        <v/>
      </c>
      <c r="B335" s="64"/>
      <c r="C335" s="64"/>
      <c r="D335" s="65"/>
      <c r="E335" s="66"/>
      <c r="F335" s="67"/>
      <c r="G335" s="67"/>
      <c r="H335" s="64"/>
      <c r="I335" s="68"/>
      <c r="J335" s="64"/>
      <c r="K335" s="63" t="str">
        <f>IF(B335="","",VLOOKUP(B335,'CTRL RECOM'!A335:M684,2,0))</f>
        <v/>
      </c>
      <c r="L335" s="63" t="str">
        <f>IF(B335="","",VLOOKUP(B335,'CTRL RECOM'!A335:M684,3,0))</f>
        <v/>
      </c>
      <c r="M335" s="70" t="str">
        <f>IF(B335="","",VLOOKUP(B335,'CTRL RECOM'!A335:M684,7,0))</f>
        <v/>
      </c>
      <c r="N335" s="70" t="str">
        <f>IF(B335="","",VLOOKUP(B335,'CTRL RECOM'!A335:M684,8,0))</f>
        <v/>
      </c>
      <c r="O335" s="63" t="str">
        <f>IF(B335="","",VLOOKUP(B335,'CTRL RECOM'!A335:M684,18,0))</f>
        <v/>
      </c>
      <c r="P335" s="63" t="str">
        <f>IF(B335="","",VLOOKUP(B335,'CTRL RECOM'!A335:M684,19,0))</f>
        <v/>
      </c>
    </row>
    <row r="336" ht="15.75" customHeight="1">
      <c r="A336" s="63" t="str">
        <f t="shared" si="1"/>
        <v/>
      </c>
      <c r="B336" s="64"/>
      <c r="C336" s="64"/>
      <c r="D336" s="65"/>
      <c r="E336" s="66"/>
      <c r="F336" s="67"/>
      <c r="G336" s="67"/>
      <c r="H336" s="64"/>
      <c r="I336" s="68"/>
      <c r="J336" s="64"/>
      <c r="K336" s="63" t="str">
        <f>IF(B336="","",VLOOKUP(B336,'CTRL RECOM'!A336:M685,2,0))</f>
        <v/>
      </c>
      <c r="L336" s="63" t="str">
        <f>IF(B336="","",VLOOKUP(B336,'CTRL RECOM'!A336:M685,3,0))</f>
        <v/>
      </c>
      <c r="M336" s="70" t="str">
        <f>IF(B336="","",VLOOKUP(B336,'CTRL RECOM'!A336:M685,7,0))</f>
        <v/>
      </c>
      <c r="N336" s="70" t="str">
        <f>IF(B336="","",VLOOKUP(B336,'CTRL RECOM'!A336:M685,8,0))</f>
        <v/>
      </c>
      <c r="O336" s="63" t="str">
        <f>IF(B336="","",VLOOKUP(B336,'CTRL RECOM'!A336:M685,18,0))</f>
        <v/>
      </c>
      <c r="P336" s="63" t="str">
        <f>IF(B336="","",VLOOKUP(B336,'CTRL RECOM'!A336:M685,19,0))</f>
        <v/>
      </c>
    </row>
    <row r="337" ht="15.75" customHeight="1">
      <c r="A337" s="63" t="str">
        <f t="shared" si="1"/>
        <v/>
      </c>
      <c r="B337" s="64"/>
      <c r="C337" s="64"/>
      <c r="D337" s="65"/>
      <c r="E337" s="66"/>
      <c r="F337" s="67"/>
      <c r="G337" s="67"/>
      <c r="H337" s="64"/>
      <c r="I337" s="68"/>
      <c r="J337" s="64"/>
      <c r="K337" s="63" t="str">
        <f>IF(B337="","",VLOOKUP(B337,'CTRL RECOM'!A337:M686,2,0))</f>
        <v/>
      </c>
      <c r="L337" s="63" t="str">
        <f>IF(B337="","",VLOOKUP(B337,'CTRL RECOM'!A337:M686,3,0))</f>
        <v/>
      </c>
      <c r="M337" s="70" t="str">
        <f>IF(B337="","",VLOOKUP(B337,'CTRL RECOM'!A337:M686,7,0))</f>
        <v/>
      </c>
      <c r="N337" s="70" t="str">
        <f>IF(B337="","",VLOOKUP(B337,'CTRL RECOM'!A337:M686,8,0))</f>
        <v/>
      </c>
      <c r="O337" s="63" t="str">
        <f>IF(B337="","",VLOOKUP(B337,'CTRL RECOM'!A337:M686,18,0))</f>
        <v/>
      </c>
      <c r="P337" s="63" t="str">
        <f>IF(B337="","",VLOOKUP(B337,'CTRL RECOM'!A337:M686,19,0))</f>
        <v/>
      </c>
    </row>
    <row r="338" ht="15.75" customHeight="1">
      <c r="A338" s="63" t="str">
        <f t="shared" si="1"/>
        <v/>
      </c>
      <c r="B338" s="64"/>
      <c r="C338" s="64"/>
      <c r="D338" s="65"/>
      <c r="E338" s="66"/>
      <c r="F338" s="67"/>
      <c r="G338" s="67"/>
      <c r="H338" s="64"/>
      <c r="I338" s="68"/>
      <c r="J338" s="64"/>
      <c r="K338" s="63" t="str">
        <f>IF(B338="","",VLOOKUP(B338,'CTRL RECOM'!A338:M687,2,0))</f>
        <v/>
      </c>
      <c r="L338" s="63" t="str">
        <f>IF(B338="","",VLOOKUP(B338,'CTRL RECOM'!A338:M687,3,0))</f>
        <v/>
      </c>
      <c r="M338" s="70" t="str">
        <f>IF(B338="","",VLOOKUP(B338,'CTRL RECOM'!A338:M687,7,0))</f>
        <v/>
      </c>
      <c r="N338" s="70" t="str">
        <f>IF(B338="","",VLOOKUP(B338,'CTRL RECOM'!A338:M687,8,0))</f>
        <v/>
      </c>
      <c r="O338" s="63" t="str">
        <f>IF(B338="","",VLOOKUP(B338,'CTRL RECOM'!A338:M687,18,0))</f>
        <v/>
      </c>
      <c r="P338" s="63" t="str">
        <f>IF(B338="","",VLOOKUP(B338,'CTRL RECOM'!A338:M687,19,0))</f>
        <v/>
      </c>
    </row>
    <row r="339" ht="15.75" customHeight="1">
      <c r="A339" s="63" t="str">
        <f t="shared" si="1"/>
        <v/>
      </c>
      <c r="B339" s="64"/>
      <c r="C339" s="64"/>
      <c r="D339" s="65"/>
      <c r="E339" s="66"/>
      <c r="F339" s="67"/>
      <c r="G339" s="67"/>
      <c r="H339" s="64"/>
      <c r="I339" s="68"/>
      <c r="J339" s="64"/>
      <c r="K339" s="63" t="str">
        <f>IF(B339="","",VLOOKUP(B339,'CTRL RECOM'!A339:M688,2,0))</f>
        <v/>
      </c>
      <c r="L339" s="63" t="str">
        <f>IF(B339="","",VLOOKUP(B339,'CTRL RECOM'!A339:M688,3,0))</f>
        <v/>
      </c>
      <c r="M339" s="70" t="str">
        <f>IF(B339="","",VLOOKUP(B339,'CTRL RECOM'!A339:M688,7,0))</f>
        <v/>
      </c>
      <c r="N339" s="70" t="str">
        <f>IF(B339="","",VLOOKUP(B339,'CTRL RECOM'!A339:M688,8,0))</f>
        <v/>
      </c>
      <c r="O339" s="63" t="str">
        <f>IF(B339="","",VLOOKUP(B339,'CTRL RECOM'!A339:M688,18,0))</f>
        <v/>
      </c>
      <c r="P339" s="63" t="str">
        <f>IF(B339="","",VLOOKUP(B339,'CTRL RECOM'!A339:M688,19,0))</f>
        <v/>
      </c>
    </row>
    <row r="340" ht="15.75" customHeight="1">
      <c r="A340" s="63" t="str">
        <f t="shared" si="1"/>
        <v/>
      </c>
      <c r="B340" s="64"/>
      <c r="C340" s="64"/>
      <c r="D340" s="65"/>
      <c r="E340" s="66"/>
      <c r="F340" s="67"/>
      <c r="G340" s="67"/>
      <c r="H340" s="64"/>
      <c r="I340" s="68"/>
      <c r="J340" s="64"/>
      <c r="K340" s="63" t="str">
        <f>IF(B340="","",VLOOKUP(B340,'CTRL RECOM'!A340:M689,2,0))</f>
        <v/>
      </c>
      <c r="L340" s="63" t="str">
        <f>IF(B340="","",VLOOKUP(B340,'CTRL RECOM'!A340:M689,3,0))</f>
        <v/>
      </c>
      <c r="M340" s="70" t="str">
        <f>IF(B340="","",VLOOKUP(B340,'CTRL RECOM'!A340:M689,7,0))</f>
        <v/>
      </c>
      <c r="N340" s="70" t="str">
        <f>IF(B340="","",VLOOKUP(B340,'CTRL RECOM'!A340:M689,8,0))</f>
        <v/>
      </c>
      <c r="O340" s="63" t="str">
        <f>IF(B340="","",VLOOKUP(B340,'CTRL RECOM'!A340:M689,18,0))</f>
        <v/>
      </c>
      <c r="P340" s="63" t="str">
        <f>IF(B340="","",VLOOKUP(B340,'CTRL RECOM'!A340:M689,19,0))</f>
        <v/>
      </c>
    </row>
    <row r="341" ht="15.75" customHeight="1">
      <c r="A341" s="63" t="str">
        <f t="shared" si="1"/>
        <v/>
      </c>
      <c r="B341" s="64"/>
      <c r="C341" s="64"/>
      <c r="D341" s="65"/>
      <c r="E341" s="66"/>
      <c r="F341" s="67"/>
      <c r="G341" s="67"/>
      <c r="H341" s="64"/>
      <c r="I341" s="68"/>
      <c r="J341" s="64"/>
      <c r="K341" s="63" t="str">
        <f>IF(B341="","",VLOOKUP(B341,'CTRL RECOM'!A341:M690,2,0))</f>
        <v/>
      </c>
      <c r="L341" s="63" t="str">
        <f>IF(B341="","",VLOOKUP(B341,'CTRL RECOM'!A341:M690,3,0))</f>
        <v/>
      </c>
      <c r="M341" s="70" t="str">
        <f>IF(B341="","",VLOOKUP(B341,'CTRL RECOM'!A341:M690,7,0))</f>
        <v/>
      </c>
      <c r="N341" s="70" t="str">
        <f>IF(B341="","",VLOOKUP(B341,'CTRL RECOM'!A341:M690,8,0))</f>
        <v/>
      </c>
      <c r="O341" s="63" t="str">
        <f>IF(B341="","",VLOOKUP(B341,'CTRL RECOM'!A341:M690,18,0))</f>
        <v/>
      </c>
      <c r="P341" s="63" t="str">
        <f>IF(B341="","",VLOOKUP(B341,'CTRL RECOM'!A341:M690,19,0))</f>
        <v/>
      </c>
    </row>
    <row r="342" ht="15.75" customHeight="1">
      <c r="A342" s="63" t="str">
        <f t="shared" si="1"/>
        <v/>
      </c>
      <c r="B342" s="64"/>
      <c r="C342" s="64"/>
      <c r="D342" s="65"/>
      <c r="E342" s="66"/>
      <c r="F342" s="67"/>
      <c r="G342" s="67"/>
      <c r="H342" s="64"/>
      <c r="I342" s="68"/>
      <c r="J342" s="64"/>
      <c r="K342" s="63" t="str">
        <f>IF(B342="","",VLOOKUP(B342,'CTRL RECOM'!A342:M691,2,0))</f>
        <v/>
      </c>
      <c r="L342" s="63" t="str">
        <f>IF(B342="","",VLOOKUP(B342,'CTRL RECOM'!A342:M691,3,0))</f>
        <v/>
      </c>
      <c r="M342" s="70" t="str">
        <f>IF(B342="","",VLOOKUP(B342,'CTRL RECOM'!A342:M691,7,0))</f>
        <v/>
      </c>
      <c r="N342" s="70" t="str">
        <f>IF(B342="","",VLOOKUP(B342,'CTRL RECOM'!A342:M691,8,0))</f>
        <v/>
      </c>
      <c r="O342" s="63" t="str">
        <f>IF(B342="","",VLOOKUP(B342,'CTRL RECOM'!A342:M691,18,0))</f>
        <v/>
      </c>
      <c r="P342" s="63" t="str">
        <f>IF(B342="","",VLOOKUP(B342,'CTRL RECOM'!A342:M691,19,0))</f>
        <v/>
      </c>
    </row>
    <row r="343" ht="15.75" customHeight="1">
      <c r="A343" s="63" t="str">
        <f t="shared" si="1"/>
        <v/>
      </c>
      <c r="B343" s="64"/>
      <c r="C343" s="64"/>
      <c r="D343" s="65"/>
      <c r="E343" s="66"/>
      <c r="F343" s="67"/>
      <c r="G343" s="67"/>
      <c r="H343" s="64"/>
      <c r="I343" s="68"/>
      <c r="J343" s="64"/>
      <c r="K343" s="63" t="str">
        <f>IF(B343="","",VLOOKUP(B343,'CTRL RECOM'!A343:M692,2,0))</f>
        <v/>
      </c>
      <c r="L343" s="63" t="str">
        <f>IF(B343="","",VLOOKUP(B343,'CTRL RECOM'!A343:M692,3,0))</f>
        <v/>
      </c>
      <c r="M343" s="70" t="str">
        <f>IF(B343="","",VLOOKUP(B343,'CTRL RECOM'!A343:M692,7,0))</f>
        <v/>
      </c>
      <c r="N343" s="70" t="str">
        <f>IF(B343="","",VLOOKUP(B343,'CTRL RECOM'!A343:M692,8,0))</f>
        <v/>
      </c>
      <c r="O343" s="63" t="str">
        <f>IF(B343="","",VLOOKUP(B343,'CTRL RECOM'!A343:M692,18,0))</f>
        <v/>
      </c>
      <c r="P343" s="63" t="str">
        <f>IF(B343="","",VLOOKUP(B343,'CTRL RECOM'!A343:M692,19,0))</f>
        <v/>
      </c>
    </row>
    <row r="344" ht="15.75" customHeight="1">
      <c r="A344" s="63" t="str">
        <f t="shared" si="1"/>
        <v/>
      </c>
      <c r="B344" s="64"/>
      <c r="C344" s="64"/>
      <c r="D344" s="65"/>
      <c r="E344" s="66"/>
      <c r="F344" s="67"/>
      <c r="G344" s="67"/>
      <c r="H344" s="64"/>
      <c r="I344" s="68"/>
      <c r="J344" s="64"/>
      <c r="K344" s="63" t="str">
        <f>IF(B344="","",VLOOKUP(B344,'CTRL RECOM'!A344:M693,2,0))</f>
        <v/>
      </c>
      <c r="L344" s="63" t="str">
        <f>IF(B344="","",VLOOKUP(B344,'CTRL RECOM'!A344:M693,3,0))</f>
        <v/>
      </c>
      <c r="M344" s="70" t="str">
        <f>IF(B344="","",VLOOKUP(B344,'CTRL RECOM'!A344:M693,7,0))</f>
        <v/>
      </c>
      <c r="N344" s="70" t="str">
        <f>IF(B344="","",VLOOKUP(B344,'CTRL RECOM'!A344:M693,8,0))</f>
        <v/>
      </c>
      <c r="O344" s="63" t="str">
        <f>IF(B344="","",VLOOKUP(B344,'CTRL RECOM'!A344:M693,18,0))</f>
        <v/>
      </c>
      <c r="P344" s="63" t="str">
        <f>IF(B344="","",VLOOKUP(B344,'CTRL RECOM'!A344:M693,19,0))</f>
        <v/>
      </c>
    </row>
    <row r="345" ht="15.75" customHeight="1">
      <c r="A345" s="63" t="str">
        <f t="shared" si="1"/>
        <v/>
      </c>
      <c r="B345" s="64"/>
      <c r="C345" s="64"/>
      <c r="D345" s="65"/>
      <c r="E345" s="66"/>
      <c r="F345" s="67"/>
      <c r="G345" s="67"/>
      <c r="H345" s="64"/>
      <c r="I345" s="68"/>
      <c r="J345" s="64"/>
      <c r="K345" s="63" t="str">
        <f>IF(B345="","",VLOOKUP(B345,'CTRL RECOM'!A345:M694,2,0))</f>
        <v/>
      </c>
      <c r="L345" s="63" t="str">
        <f>IF(B345="","",VLOOKUP(B345,'CTRL RECOM'!A345:M694,3,0))</f>
        <v/>
      </c>
      <c r="M345" s="70" t="str">
        <f>IF(B345="","",VLOOKUP(B345,'CTRL RECOM'!A345:M694,7,0))</f>
        <v/>
      </c>
      <c r="N345" s="70" t="str">
        <f>IF(B345="","",VLOOKUP(B345,'CTRL RECOM'!A345:M694,8,0))</f>
        <v/>
      </c>
      <c r="O345" s="63" t="str">
        <f>IF(B345="","",VLOOKUP(B345,'CTRL RECOM'!A345:M694,18,0))</f>
        <v/>
      </c>
      <c r="P345" s="63" t="str">
        <f>IF(B345="","",VLOOKUP(B345,'CTRL RECOM'!A345:M694,19,0))</f>
        <v/>
      </c>
    </row>
    <row r="346" ht="15.75" customHeight="1">
      <c r="A346" s="63" t="str">
        <f t="shared" si="1"/>
        <v/>
      </c>
      <c r="B346" s="64"/>
      <c r="C346" s="64"/>
      <c r="D346" s="65"/>
      <c r="E346" s="66"/>
      <c r="F346" s="67"/>
      <c r="G346" s="67"/>
      <c r="H346" s="64"/>
      <c r="I346" s="68"/>
      <c r="J346" s="64"/>
      <c r="K346" s="63" t="str">
        <f>IF(B346="","",VLOOKUP(B346,'CTRL RECOM'!A346:M695,2,0))</f>
        <v/>
      </c>
      <c r="L346" s="63" t="str">
        <f>IF(B346="","",VLOOKUP(B346,'CTRL RECOM'!A346:M695,3,0))</f>
        <v/>
      </c>
      <c r="M346" s="70" t="str">
        <f>IF(B346="","",VLOOKUP(B346,'CTRL RECOM'!A346:M695,7,0))</f>
        <v/>
      </c>
      <c r="N346" s="70" t="str">
        <f>IF(B346="","",VLOOKUP(B346,'CTRL RECOM'!A346:M695,8,0))</f>
        <v/>
      </c>
      <c r="O346" s="63" t="str">
        <f>IF(B346="","",VLOOKUP(B346,'CTRL RECOM'!A346:M695,18,0))</f>
        <v/>
      </c>
      <c r="P346" s="63" t="str">
        <f>IF(B346="","",VLOOKUP(B346,'CTRL RECOM'!A346:M695,19,0))</f>
        <v/>
      </c>
    </row>
    <row r="347" ht="15.75" customHeight="1">
      <c r="A347" s="63" t="str">
        <f t="shared" si="1"/>
        <v/>
      </c>
      <c r="B347" s="64"/>
      <c r="C347" s="64"/>
      <c r="D347" s="65"/>
      <c r="E347" s="66"/>
      <c r="F347" s="67"/>
      <c r="G347" s="67"/>
      <c r="H347" s="64"/>
      <c r="I347" s="68"/>
      <c r="J347" s="64"/>
      <c r="K347" s="63" t="str">
        <f>IF(B347="","",VLOOKUP(B347,'CTRL RECOM'!A347:M696,2,0))</f>
        <v/>
      </c>
      <c r="L347" s="63" t="str">
        <f>IF(B347="","",VLOOKUP(B347,'CTRL RECOM'!A347:M696,3,0))</f>
        <v/>
      </c>
      <c r="M347" s="70" t="str">
        <f>IF(B347="","",VLOOKUP(B347,'CTRL RECOM'!A347:M696,7,0))</f>
        <v/>
      </c>
      <c r="N347" s="70" t="str">
        <f>IF(B347="","",VLOOKUP(B347,'CTRL RECOM'!A347:M696,8,0))</f>
        <v/>
      </c>
      <c r="O347" s="63" t="str">
        <f>IF(B347="","",VLOOKUP(B347,'CTRL RECOM'!A347:M696,18,0))</f>
        <v/>
      </c>
      <c r="P347" s="63" t="str">
        <f>IF(B347="","",VLOOKUP(B347,'CTRL RECOM'!A347:M696,19,0))</f>
        <v/>
      </c>
    </row>
    <row r="348" ht="15.75" customHeight="1">
      <c r="A348" s="63" t="str">
        <f t="shared" si="1"/>
        <v/>
      </c>
      <c r="B348" s="64"/>
      <c r="C348" s="64"/>
      <c r="D348" s="65"/>
      <c r="E348" s="66"/>
      <c r="F348" s="67"/>
      <c r="G348" s="67"/>
      <c r="H348" s="64"/>
      <c r="I348" s="68"/>
      <c r="J348" s="64"/>
      <c r="K348" s="63" t="str">
        <f>IF(B348="","",VLOOKUP(B348,'CTRL RECOM'!A348:M697,2,0))</f>
        <v/>
      </c>
      <c r="L348" s="63" t="str">
        <f>IF(B348="","",VLOOKUP(B348,'CTRL RECOM'!A348:M697,3,0))</f>
        <v/>
      </c>
      <c r="M348" s="70" t="str">
        <f>IF(B348="","",VLOOKUP(B348,'CTRL RECOM'!A348:M697,7,0))</f>
        <v/>
      </c>
      <c r="N348" s="70" t="str">
        <f>IF(B348="","",VLOOKUP(B348,'CTRL RECOM'!A348:M697,8,0))</f>
        <v/>
      </c>
      <c r="O348" s="63" t="str">
        <f>IF(B348="","",VLOOKUP(B348,'CTRL RECOM'!A348:M697,18,0))</f>
        <v/>
      </c>
      <c r="P348" s="63" t="str">
        <f>IF(B348="","",VLOOKUP(B348,'CTRL RECOM'!A348:M697,19,0))</f>
        <v/>
      </c>
    </row>
    <row r="349" ht="15.75" customHeight="1">
      <c r="A349" s="63" t="str">
        <f t="shared" si="1"/>
        <v/>
      </c>
      <c r="B349" s="64"/>
      <c r="C349" s="64"/>
      <c r="D349" s="65"/>
      <c r="E349" s="66"/>
      <c r="F349" s="67"/>
      <c r="G349" s="67"/>
      <c r="H349" s="64"/>
      <c r="I349" s="68"/>
      <c r="J349" s="64"/>
      <c r="K349" s="63" t="str">
        <f>IF(B349="","",VLOOKUP(B349,'CTRL RECOM'!A349:M698,2,0))</f>
        <v/>
      </c>
      <c r="L349" s="63" t="str">
        <f>IF(B349="","",VLOOKUP(B349,'CTRL RECOM'!A349:M698,3,0))</f>
        <v/>
      </c>
      <c r="M349" s="70" t="str">
        <f>IF(B349="","",VLOOKUP(B349,'CTRL RECOM'!A349:M698,7,0))</f>
        <v/>
      </c>
      <c r="N349" s="70" t="str">
        <f>IF(B349="","",VLOOKUP(B349,'CTRL RECOM'!A349:M698,8,0))</f>
        <v/>
      </c>
      <c r="O349" s="63" t="str">
        <f>IF(B349="","",VLOOKUP(B349,'CTRL RECOM'!A349:M698,18,0))</f>
        <v/>
      </c>
      <c r="P349" s="63" t="str">
        <f>IF(B349="","",VLOOKUP(B349,'CTRL RECOM'!A349:M698,19,0))</f>
        <v/>
      </c>
    </row>
    <row r="350" ht="15.75" customHeight="1">
      <c r="A350" s="63" t="str">
        <f t="shared" si="1"/>
        <v/>
      </c>
      <c r="B350" s="64"/>
      <c r="C350" s="64"/>
      <c r="D350" s="65"/>
      <c r="E350" s="66"/>
      <c r="F350" s="67"/>
      <c r="G350" s="67"/>
      <c r="H350" s="64"/>
      <c r="I350" s="68"/>
      <c r="J350" s="64"/>
      <c r="K350" s="63" t="str">
        <f>IF(B350="","",VLOOKUP(B350,'CTRL RECOM'!A350:M699,2,0))</f>
        <v/>
      </c>
      <c r="L350" s="63" t="str">
        <f>IF(B350="","",VLOOKUP(B350,'CTRL RECOM'!A350:M699,3,0))</f>
        <v/>
      </c>
      <c r="M350" s="70" t="str">
        <f>IF(B350="","",VLOOKUP(B350,'CTRL RECOM'!A350:M699,7,0))</f>
        <v/>
      </c>
      <c r="N350" s="70" t="str">
        <f>IF(B350="","",VLOOKUP(B350,'CTRL RECOM'!A350:M699,8,0))</f>
        <v/>
      </c>
      <c r="O350" s="63" t="str">
        <f>IF(B350="","",VLOOKUP(B350,'CTRL RECOM'!A350:M699,18,0))</f>
        <v/>
      </c>
      <c r="P350" s="63" t="str">
        <f>IF(B350="","",VLOOKUP(B350,'CTRL RECOM'!A350:M699,19,0))</f>
        <v/>
      </c>
    </row>
    <row r="351" ht="15.75" customHeight="1">
      <c r="A351" s="63" t="str">
        <f t="shared" si="1"/>
        <v/>
      </c>
      <c r="B351" s="64"/>
      <c r="C351" s="64"/>
      <c r="D351" s="65"/>
      <c r="E351" s="66"/>
      <c r="F351" s="67"/>
      <c r="G351" s="67"/>
      <c r="H351" s="64"/>
      <c r="I351" s="68"/>
      <c r="J351" s="64"/>
      <c r="K351" s="63" t="str">
        <f>IF(B351="","",VLOOKUP(B351,'CTRL RECOM'!A351:M700,2,0))</f>
        <v/>
      </c>
      <c r="L351" s="63" t="str">
        <f>IF(B351="","",VLOOKUP(B351,'CTRL RECOM'!A351:M700,3,0))</f>
        <v/>
      </c>
      <c r="M351" s="70" t="str">
        <f>IF(B351="","",VLOOKUP(B351,'CTRL RECOM'!A351:M700,7,0))</f>
        <v/>
      </c>
      <c r="N351" s="70" t="str">
        <f>IF(B351="","",VLOOKUP(B351,'CTRL RECOM'!A351:M700,8,0))</f>
        <v/>
      </c>
      <c r="O351" s="63" t="str">
        <f>IF(B351="","",VLOOKUP(B351,'CTRL RECOM'!A351:M700,18,0))</f>
        <v/>
      </c>
      <c r="P351" s="63" t="str">
        <f>IF(B351="","",VLOOKUP(B351,'CTRL RECOM'!A351:M700,19,0))</f>
        <v/>
      </c>
    </row>
    <row r="352" ht="15.75" customHeight="1">
      <c r="A352" s="63" t="str">
        <f t="shared" si="1"/>
        <v/>
      </c>
      <c r="B352" s="64"/>
      <c r="C352" s="64"/>
      <c r="D352" s="65"/>
      <c r="E352" s="66"/>
      <c r="F352" s="67"/>
      <c r="G352" s="67"/>
      <c r="H352" s="64"/>
      <c r="I352" s="68"/>
      <c r="J352" s="64"/>
      <c r="K352" s="63" t="str">
        <f>IF(B352="","",VLOOKUP(B352,'CTRL RECOM'!A352:M701,2,0))</f>
        <v/>
      </c>
      <c r="L352" s="63" t="str">
        <f>IF(B352="","",VLOOKUP(B352,'CTRL RECOM'!A352:M701,3,0))</f>
        <v/>
      </c>
      <c r="M352" s="70" t="str">
        <f>IF(B352="","",VLOOKUP(B352,'CTRL RECOM'!A352:M701,7,0))</f>
        <v/>
      </c>
      <c r="N352" s="70" t="str">
        <f>IF(B352="","",VLOOKUP(B352,'CTRL RECOM'!A352:M701,8,0))</f>
        <v/>
      </c>
      <c r="O352" s="63" t="str">
        <f>IF(B352="","",VLOOKUP(B352,'CTRL RECOM'!A352:M701,18,0))</f>
        <v/>
      </c>
      <c r="P352" s="63" t="str">
        <f>IF(B352="","",VLOOKUP(B352,'CTRL RECOM'!A352:M701,19,0))</f>
        <v/>
      </c>
    </row>
    <row r="353" ht="15.75" customHeight="1">
      <c r="A353" s="63" t="str">
        <f t="shared" si="1"/>
        <v/>
      </c>
      <c r="B353" s="64"/>
      <c r="C353" s="64"/>
      <c r="D353" s="65"/>
      <c r="E353" s="66"/>
      <c r="F353" s="67"/>
      <c r="G353" s="67"/>
      <c r="H353" s="64"/>
      <c r="I353" s="68"/>
      <c r="J353" s="64"/>
      <c r="K353" s="63" t="str">
        <f>IF(B353="","",VLOOKUP(B353,'CTRL RECOM'!A353:M702,2,0))</f>
        <v/>
      </c>
      <c r="L353" s="63" t="str">
        <f>IF(B353="","",VLOOKUP(B353,'CTRL RECOM'!A353:M702,3,0))</f>
        <v/>
      </c>
      <c r="M353" s="70" t="str">
        <f>IF(B353="","",VLOOKUP(B353,'CTRL RECOM'!A353:M702,7,0))</f>
        <v/>
      </c>
      <c r="N353" s="70" t="str">
        <f>IF(B353="","",VLOOKUP(B353,'CTRL RECOM'!A353:M702,8,0))</f>
        <v/>
      </c>
      <c r="O353" s="63" t="str">
        <f>IF(B353="","",VLOOKUP(B353,'CTRL RECOM'!A353:M702,18,0))</f>
        <v/>
      </c>
      <c r="P353" s="63" t="str">
        <f>IF(B353="","",VLOOKUP(B353,'CTRL RECOM'!A353:M702,19,0))</f>
        <v/>
      </c>
    </row>
    <row r="354" ht="15.75" customHeight="1">
      <c r="A354" s="63" t="str">
        <f t="shared" si="1"/>
        <v/>
      </c>
      <c r="B354" s="64"/>
      <c r="C354" s="64"/>
      <c r="D354" s="65"/>
      <c r="E354" s="66"/>
      <c r="F354" s="67"/>
      <c r="G354" s="67"/>
      <c r="H354" s="64"/>
      <c r="I354" s="68"/>
      <c r="J354" s="64"/>
      <c r="K354" s="63" t="str">
        <f>IF(B354="","",VLOOKUP(B354,'CTRL RECOM'!A354:M703,2,0))</f>
        <v/>
      </c>
      <c r="L354" s="63" t="str">
        <f>IF(B354="","",VLOOKUP(B354,'CTRL RECOM'!A354:M703,3,0))</f>
        <v/>
      </c>
      <c r="M354" s="70" t="str">
        <f>IF(B354="","",VLOOKUP(B354,'CTRL RECOM'!A354:M703,7,0))</f>
        <v/>
      </c>
      <c r="N354" s="70" t="str">
        <f>IF(B354="","",VLOOKUP(B354,'CTRL RECOM'!A354:M703,8,0))</f>
        <v/>
      </c>
      <c r="O354" s="63" t="str">
        <f>IF(B354="","",VLOOKUP(B354,'CTRL RECOM'!A354:M703,18,0))</f>
        <v/>
      </c>
      <c r="P354" s="63" t="str">
        <f>IF(B354="","",VLOOKUP(B354,'CTRL RECOM'!A354:M703,19,0))</f>
        <v/>
      </c>
    </row>
    <row r="355" ht="15.75" customHeight="1">
      <c r="A355" s="63" t="str">
        <f t="shared" si="1"/>
        <v/>
      </c>
      <c r="B355" s="64"/>
      <c r="C355" s="64"/>
      <c r="D355" s="65"/>
      <c r="E355" s="66"/>
      <c r="F355" s="67"/>
      <c r="G355" s="67"/>
      <c r="H355" s="64"/>
      <c r="I355" s="68"/>
      <c r="J355" s="64"/>
      <c r="K355" s="63" t="str">
        <f>IF(B355="","",VLOOKUP(B355,'CTRL RECOM'!A355:M704,2,0))</f>
        <v/>
      </c>
      <c r="L355" s="63" t="str">
        <f>IF(B355="","",VLOOKUP(B355,'CTRL RECOM'!A355:M704,3,0))</f>
        <v/>
      </c>
      <c r="M355" s="70" t="str">
        <f>IF(B355="","",VLOOKUP(B355,'CTRL RECOM'!A355:M704,7,0))</f>
        <v/>
      </c>
      <c r="N355" s="70" t="str">
        <f>IF(B355="","",VLOOKUP(B355,'CTRL RECOM'!A355:M704,8,0))</f>
        <v/>
      </c>
      <c r="O355" s="63" t="str">
        <f>IF(B355="","",VLOOKUP(B355,'CTRL RECOM'!A355:M704,18,0))</f>
        <v/>
      </c>
      <c r="P355" s="63" t="str">
        <f>IF(B355="","",VLOOKUP(B355,'CTRL RECOM'!A355:M704,19,0))</f>
        <v/>
      </c>
    </row>
    <row r="356" ht="15.75" customHeight="1">
      <c r="A356" s="63" t="str">
        <f t="shared" si="1"/>
        <v/>
      </c>
      <c r="B356" s="64"/>
      <c r="C356" s="64"/>
      <c r="D356" s="65"/>
      <c r="E356" s="66"/>
      <c r="F356" s="67"/>
      <c r="G356" s="67"/>
      <c r="H356" s="64"/>
      <c r="I356" s="68"/>
      <c r="J356" s="64"/>
      <c r="K356" s="63" t="str">
        <f>IF(B356="","",VLOOKUP(B356,'CTRL RECOM'!A356:M705,2,0))</f>
        <v/>
      </c>
      <c r="L356" s="63" t="str">
        <f>IF(B356="","",VLOOKUP(B356,'CTRL RECOM'!A356:M705,3,0))</f>
        <v/>
      </c>
      <c r="M356" s="70" t="str">
        <f>IF(B356="","",VLOOKUP(B356,'CTRL RECOM'!A356:M705,7,0))</f>
        <v/>
      </c>
      <c r="N356" s="70" t="str">
        <f>IF(B356="","",VLOOKUP(B356,'CTRL RECOM'!A356:M705,8,0))</f>
        <v/>
      </c>
      <c r="O356" s="63" t="str">
        <f>IF(B356="","",VLOOKUP(B356,'CTRL RECOM'!A356:M705,18,0))</f>
        <v/>
      </c>
      <c r="P356" s="63" t="str">
        <f>IF(B356="","",VLOOKUP(B356,'CTRL RECOM'!A356:M705,19,0))</f>
        <v/>
      </c>
    </row>
    <row r="357" ht="15.75" customHeight="1">
      <c r="A357" s="63" t="str">
        <f t="shared" si="1"/>
        <v/>
      </c>
      <c r="B357" s="64"/>
      <c r="C357" s="64"/>
      <c r="D357" s="65"/>
      <c r="E357" s="66"/>
      <c r="F357" s="67"/>
      <c r="G357" s="67"/>
      <c r="H357" s="64"/>
      <c r="I357" s="68"/>
      <c r="J357" s="64"/>
      <c r="K357" s="63" t="str">
        <f>IF(B357="","",VLOOKUP(B357,'CTRL RECOM'!A357:M706,2,0))</f>
        <v/>
      </c>
      <c r="L357" s="63" t="str">
        <f>IF(B357="","",VLOOKUP(B357,'CTRL RECOM'!A357:M706,3,0))</f>
        <v/>
      </c>
      <c r="M357" s="70" t="str">
        <f>IF(B357="","",VLOOKUP(B357,'CTRL RECOM'!A357:M706,7,0))</f>
        <v/>
      </c>
      <c r="N357" s="70" t="str">
        <f>IF(B357="","",VLOOKUP(B357,'CTRL RECOM'!A357:M706,8,0))</f>
        <v/>
      </c>
      <c r="O357" s="63" t="str">
        <f>IF(B357="","",VLOOKUP(B357,'CTRL RECOM'!A357:M706,18,0))</f>
        <v/>
      </c>
      <c r="P357" s="63" t="str">
        <f>IF(B357="","",VLOOKUP(B357,'CTRL RECOM'!A357:M706,19,0))</f>
        <v/>
      </c>
    </row>
    <row r="358" ht="15.75" customHeight="1">
      <c r="A358" s="63" t="str">
        <f t="shared" si="1"/>
        <v/>
      </c>
      <c r="B358" s="64"/>
      <c r="C358" s="64"/>
      <c r="D358" s="65"/>
      <c r="E358" s="66"/>
      <c r="F358" s="67"/>
      <c r="G358" s="67"/>
      <c r="H358" s="64"/>
      <c r="I358" s="68"/>
      <c r="J358" s="64"/>
      <c r="K358" s="63" t="str">
        <f>IF(B358="","",VLOOKUP(B358,'CTRL RECOM'!A358:M707,2,0))</f>
        <v/>
      </c>
      <c r="L358" s="63" t="str">
        <f>IF(B358="","",VLOOKUP(B358,'CTRL RECOM'!A358:M707,3,0))</f>
        <v/>
      </c>
      <c r="M358" s="70" t="str">
        <f>IF(B358="","",VLOOKUP(B358,'CTRL RECOM'!A358:M707,7,0))</f>
        <v/>
      </c>
      <c r="N358" s="70" t="str">
        <f>IF(B358="","",VLOOKUP(B358,'CTRL RECOM'!A358:M707,8,0))</f>
        <v/>
      </c>
      <c r="O358" s="63" t="str">
        <f>IF(B358="","",VLOOKUP(B358,'CTRL RECOM'!A358:M707,18,0))</f>
        <v/>
      </c>
      <c r="P358" s="63" t="str">
        <f>IF(B358="","",VLOOKUP(B358,'CTRL RECOM'!A358:M707,19,0))</f>
        <v/>
      </c>
    </row>
    <row r="359" ht="15.75" customHeight="1">
      <c r="A359" s="63" t="str">
        <f t="shared" si="1"/>
        <v/>
      </c>
      <c r="B359" s="64"/>
      <c r="C359" s="64"/>
      <c r="D359" s="65"/>
      <c r="E359" s="66"/>
      <c r="F359" s="67"/>
      <c r="G359" s="67"/>
      <c r="H359" s="64"/>
      <c r="I359" s="68"/>
      <c r="J359" s="64"/>
      <c r="K359" s="63" t="str">
        <f>IF(B359="","",VLOOKUP(B359,'CTRL RECOM'!A359:M708,2,0))</f>
        <v/>
      </c>
      <c r="L359" s="63" t="str">
        <f>IF(B359="","",VLOOKUP(B359,'CTRL RECOM'!A359:M708,3,0))</f>
        <v/>
      </c>
      <c r="M359" s="70" t="str">
        <f>IF(B359="","",VLOOKUP(B359,'CTRL RECOM'!A359:M708,7,0))</f>
        <v/>
      </c>
      <c r="N359" s="70" t="str">
        <f>IF(B359="","",VLOOKUP(B359,'CTRL RECOM'!A359:M708,8,0))</f>
        <v/>
      </c>
      <c r="O359" s="63" t="str">
        <f>IF(B359="","",VLOOKUP(B359,'CTRL RECOM'!A359:M708,18,0))</f>
        <v/>
      </c>
      <c r="P359" s="63" t="str">
        <f>IF(B359="","",VLOOKUP(B359,'CTRL RECOM'!A359:M708,19,0))</f>
        <v/>
      </c>
    </row>
    <row r="360" ht="15.75" customHeight="1">
      <c r="A360" s="63" t="str">
        <f t="shared" si="1"/>
        <v/>
      </c>
      <c r="B360" s="64"/>
      <c r="C360" s="64"/>
      <c r="D360" s="65"/>
      <c r="E360" s="66"/>
      <c r="F360" s="67"/>
      <c r="G360" s="67"/>
      <c r="H360" s="64"/>
      <c r="I360" s="68"/>
      <c r="J360" s="64"/>
      <c r="K360" s="63" t="str">
        <f>IF(B360="","",VLOOKUP(B360,'CTRL RECOM'!A360:M709,2,0))</f>
        <v/>
      </c>
      <c r="L360" s="63" t="str">
        <f>IF(B360="","",VLOOKUP(B360,'CTRL RECOM'!A360:M709,3,0))</f>
        <v/>
      </c>
      <c r="M360" s="70" t="str">
        <f>IF(B360="","",VLOOKUP(B360,'CTRL RECOM'!A360:M709,7,0))</f>
        <v/>
      </c>
      <c r="N360" s="70" t="str">
        <f>IF(B360="","",VLOOKUP(B360,'CTRL RECOM'!A360:M709,8,0))</f>
        <v/>
      </c>
      <c r="O360" s="63" t="str">
        <f>IF(B360="","",VLOOKUP(B360,'CTRL RECOM'!A360:M709,18,0))</f>
        <v/>
      </c>
      <c r="P360" s="63" t="str">
        <f>IF(B360="","",VLOOKUP(B360,'CTRL RECOM'!A360:M709,19,0))</f>
        <v/>
      </c>
    </row>
    <row r="361" ht="15.75" customHeight="1">
      <c r="A361" s="63" t="str">
        <f t="shared" si="1"/>
        <v/>
      </c>
      <c r="B361" s="64"/>
      <c r="C361" s="64"/>
      <c r="D361" s="65"/>
      <c r="E361" s="66"/>
      <c r="F361" s="67"/>
      <c r="G361" s="67"/>
      <c r="H361" s="64"/>
      <c r="I361" s="68"/>
      <c r="J361" s="64"/>
      <c r="K361" s="63" t="str">
        <f>IF(B361="","",VLOOKUP(B361,'CTRL RECOM'!A361:M710,2,0))</f>
        <v/>
      </c>
      <c r="L361" s="63" t="str">
        <f>IF(B361="","",VLOOKUP(B361,'CTRL RECOM'!A361:M710,3,0))</f>
        <v/>
      </c>
      <c r="M361" s="70" t="str">
        <f>IF(B361="","",VLOOKUP(B361,'CTRL RECOM'!A361:M710,7,0))</f>
        <v/>
      </c>
      <c r="N361" s="70" t="str">
        <f>IF(B361="","",VLOOKUP(B361,'CTRL RECOM'!A361:M710,8,0))</f>
        <v/>
      </c>
      <c r="O361" s="63" t="str">
        <f>IF(B361="","",VLOOKUP(B361,'CTRL RECOM'!A361:M710,18,0))</f>
        <v/>
      </c>
      <c r="P361" s="63" t="str">
        <f>IF(B361="","",VLOOKUP(B361,'CTRL RECOM'!A361:M710,19,0))</f>
        <v/>
      </c>
    </row>
    <row r="362" ht="15.75" customHeight="1">
      <c r="A362" s="63" t="str">
        <f t="shared" si="1"/>
        <v/>
      </c>
      <c r="B362" s="64"/>
      <c r="C362" s="64"/>
      <c r="D362" s="65"/>
      <c r="E362" s="66"/>
      <c r="F362" s="67"/>
      <c r="G362" s="67"/>
      <c r="H362" s="64"/>
      <c r="I362" s="68"/>
      <c r="J362" s="64"/>
      <c r="K362" s="63" t="str">
        <f>IF(B362="","",VLOOKUP(B362,'CTRL RECOM'!A362:M711,2,0))</f>
        <v/>
      </c>
      <c r="L362" s="63" t="str">
        <f>IF(B362="","",VLOOKUP(B362,'CTRL RECOM'!A362:M711,3,0))</f>
        <v/>
      </c>
      <c r="M362" s="70" t="str">
        <f>IF(B362="","",VLOOKUP(B362,'CTRL RECOM'!A362:M711,7,0))</f>
        <v/>
      </c>
      <c r="N362" s="70" t="str">
        <f>IF(B362="","",VLOOKUP(B362,'CTRL RECOM'!A362:M711,8,0))</f>
        <v/>
      </c>
      <c r="O362" s="63" t="str">
        <f>IF(B362="","",VLOOKUP(B362,'CTRL RECOM'!A362:M711,18,0))</f>
        <v/>
      </c>
      <c r="P362" s="63" t="str">
        <f>IF(B362="","",VLOOKUP(B362,'CTRL RECOM'!A362:M711,19,0))</f>
        <v/>
      </c>
    </row>
    <row r="363" ht="15.75" customHeight="1">
      <c r="A363" s="63" t="str">
        <f t="shared" si="1"/>
        <v/>
      </c>
      <c r="B363" s="64"/>
      <c r="C363" s="64"/>
      <c r="D363" s="65"/>
      <c r="E363" s="66"/>
      <c r="F363" s="67"/>
      <c r="G363" s="67"/>
      <c r="H363" s="64"/>
      <c r="I363" s="68"/>
      <c r="J363" s="64"/>
      <c r="K363" s="63" t="str">
        <f>IF(B363="","",VLOOKUP(B363,'CTRL RECOM'!A363:M712,2,0))</f>
        <v/>
      </c>
      <c r="L363" s="63" t="str">
        <f>IF(B363="","",VLOOKUP(B363,'CTRL RECOM'!A363:M712,3,0))</f>
        <v/>
      </c>
      <c r="M363" s="70" t="str">
        <f>IF(B363="","",VLOOKUP(B363,'CTRL RECOM'!A363:M712,7,0))</f>
        <v/>
      </c>
      <c r="N363" s="70" t="str">
        <f>IF(B363="","",VLOOKUP(B363,'CTRL RECOM'!A363:M712,8,0))</f>
        <v/>
      </c>
      <c r="O363" s="63" t="str">
        <f>IF(B363="","",VLOOKUP(B363,'CTRL RECOM'!A363:M712,18,0))</f>
        <v/>
      </c>
      <c r="P363" s="63" t="str">
        <f>IF(B363="","",VLOOKUP(B363,'CTRL RECOM'!A363:M712,19,0))</f>
        <v/>
      </c>
    </row>
    <row r="364" ht="15.75" customHeight="1">
      <c r="A364" s="63" t="str">
        <f t="shared" si="1"/>
        <v/>
      </c>
      <c r="B364" s="64"/>
      <c r="C364" s="64"/>
      <c r="D364" s="65"/>
      <c r="E364" s="66"/>
      <c r="F364" s="67"/>
      <c r="G364" s="67"/>
      <c r="H364" s="64"/>
      <c r="I364" s="68"/>
      <c r="J364" s="64"/>
      <c r="K364" s="63" t="str">
        <f>IF(B364="","",VLOOKUP(B364,'CTRL RECOM'!A364:M713,2,0))</f>
        <v/>
      </c>
      <c r="L364" s="63" t="str">
        <f>IF(B364="","",VLOOKUP(B364,'CTRL RECOM'!A364:M713,3,0))</f>
        <v/>
      </c>
      <c r="M364" s="70" t="str">
        <f>IF(B364="","",VLOOKUP(B364,'CTRL RECOM'!A364:M713,7,0))</f>
        <v/>
      </c>
      <c r="N364" s="70" t="str">
        <f>IF(B364="","",VLOOKUP(B364,'CTRL RECOM'!A364:M713,8,0))</f>
        <v/>
      </c>
      <c r="O364" s="63" t="str">
        <f>IF(B364="","",VLOOKUP(B364,'CTRL RECOM'!A364:M713,18,0))</f>
        <v/>
      </c>
      <c r="P364" s="63" t="str">
        <f>IF(B364="","",VLOOKUP(B364,'CTRL RECOM'!A364:M713,19,0))</f>
        <v/>
      </c>
    </row>
    <row r="365" ht="15.75" customHeight="1">
      <c r="A365" s="63" t="str">
        <f t="shared" si="1"/>
        <v/>
      </c>
      <c r="B365" s="64"/>
      <c r="C365" s="64"/>
      <c r="D365" s="65"/>
      <c r="E365" s="66"/>
      <c r="F365" s="67"/>
      <c r="G365" s="67"/>
      <c r="H365" s="64"/>
      <c r="I365" s="68"/>
      <c r="J365" s="64"/>
      <c r="K365" s="63" t="str">
        <f>IF(B365="","",VLOOKUP(B365,'CTRL RECOM'!A365:M714,2,0))</f>
        <v/>
      </c>
      <c r="L365" s="63" t="str">
        <f>IF(B365="","",VLOOKUP(B365,'CTRL RECOM'!A365:M714,3,0))</f>
        <v/>
      </c>
      <c r="M365" s="70" t="str">
        <f>IF(B365="","",VLOOKUP(B365,'CTRL RECOM'!A365:M714,7,0))</f>
        <v/>
      </c>
      <c r="N365" s="70" t="str">
        <f>IF(B365="","",VLOOKUP(B365,'CTRL RECOM'!A365:M714,8,0))</f>
        <v/>
      </c>
      <c r="O365" s="63" t="str">
        <f>IF(B365="","",VLOOKUP(B365,'CTRL RECOM'!A365:M714,18,0))</f>
        <v/>
      </c>
      <c r="P365" s="63" t="str">
        <f>IF(B365="","",VLOOKUP(B365,'CTRL RECOM'!A365:M714,19,0))</f>
        <v/>
      </c>
    </row>
    <row r="366" ht="15.75" customHeight="1">
      <c r="A366" s="63" t="str">
        <f t="shared" si="1"/>
        <v/>
      </c>
      <c r="B366" s="64"/>
      <c r="C366" s="64"/>
      <c r="D366" s="65"/>
      <c r="E366" s="66"/>
      <c r="F366" s="67"/>
      <c r="G366" s="67"/>
      <c r="H366" s="64"/>
      <c r="I366" s="68"/>
      <c r="J366" s="64"/>
      <c r="K366" s="63" t="str">
        <f>IF(B366="","",VLOOKUP(B366,'CTRL RECOM'!A366:M715,2,0))</f>
        <v/>
      </c>
      <c r="L366" s="63" t="str">
        <f>IF(B366="","",VLOOKUP(B366,'CTRL RECOM'!A366:M715,3,0))</f>
        <v/>
      </c>
      <c r="M366" s="70" t="str">
        <f>IF(B366="","",VLOOKUP(B366,'CTRL RECOM'!A366:M715,7,0))</f>
        <v/>
      </c>
      <c r="N366" s="70" t="str">
        <f>IF(B366="","",VLOOKUP(B366,'CTRL RECOM'!A366:M715,8,0))</f>
        <v/>
      </c>
      <c r="O366" s="63" t="str">
        <f>IF(B366="","",VLOOKUP(B366,'CTRL RECOM'!A366:M715,18,0))</f>
        <v/>
      </c>
      <c r="P366" s="63" t="str">
        <f>IF(B366="","",VLOOKUP(B366,'CTRL RECOM'!A366:M715,19,0))</f>
        <v/>
      </c>
    </row>
    <row r="367" ht="15.75" customHeight="1">
      <c r="A367" s="63" t="str">
        <f t="shared" si="1"/>
        <v/>
      </c>
      <c r="B367" s="64"/>
      <c r="C367" s="64"/>
      <c r="D367" s="65"/>
      <c r="E367" s="66"/>
      <c r="F367" s="67"/>
      <c r="G367" s="67"/>
      <c r="H367" s="64"/>
      <c r="I367" s="68"/>
      <c r="J367" s="64"/>
      <c r="K367" s="63" t="str">
        <f>IF(B367="","",VLOOKUP(B367,'CTRL RECOM'!A367:M716,2,0))</f>
        <v/>
      </c>
      <c r="L367" s="63" t="str">
        <f>IF(B367="","",VLOOKUP(B367,'CTRL RECOM'!A367:M716,3,0))</f>
        <v/>
      </c>
      <c r="M367" s="70" t="str">
        <f>IF(B367="","",VLOOKUP(B367,'CTRL RECOM'!A367:M716,7,0))</f>
        <v/>
      </c>
      <c r="N367" s="70" t="str">
        <f>IF(B367="","",VLOOKUP(B367,'CTRL RECOM'!A367:M716,8,0))</f>
        <v/>
      </c>
      <c r="O367" s="63" t="str">
        <f>IF(B367="","",VLOOKUP(B367,'CTRL RECOM'!A367:M716,18,0))</f>
        <v/>
      </c>
      <c r="P367" s="63" t="str">
        <f>IF(B367="","",VLOOKUP(B367,'CTRL RECOM'!A367:M716,19,0))</f>
        <v/>
      </c>
    </row>
    <row r="368" ht="15.75" customHeight="1">
      <c r="A368" s="63" t="str">
        <f t="shared" si="1"/>
        <v/>
      </c>
      <c r="B368" s="64"/>
      <c r="C368" s="64"/>
      <c r="D368" s="65"/>
      <c r="E368" s="66"/>
      <c r="F368" s="67"/>
      <c r="G368" s="67"/>
      <c r="H368" s="64"/>
      <c r="I368" s="68"/>
      <c r="J368" s="64"/>
      <c r="K368" s="63" t="str">
        <f>IF(B368="","",VLOOKUP(B368,'CTRL RECOM'!A368:M717,2,0))</f>
        <v/>
      </c>
      <c r="L368" s="63" t="str">
        <f>IF(B368="","",VLOOKUP(B368,'CTRL RECOM'!A368:M717,3,0))</f>
        <v/>
      </c>
      <c r="M368" s="70" t="str">
        <f>IF(B368="","",VLOOKUP(B368,'CTRL RECOM'!A368:M717,7,0))</f>
        <v/>
      </c>
      <c r="N368" s="70" t="str">
        <f>IF(B368="","",VLOOKUP(B368,'CTRL RECOM'!A368:M717,8,0))</f>
        <v/>
      </c>
      <c r="O368" s="63" t="str">
        <f>IF(B368="","",VLOOKUP(B368,'CTRL RECOM'!A368:M717,18,0))</f>
        <v/>
      </c>
      <c r="P368" s="63" t="str">
        <f>IF(B368="","",VLOOKUP(B368,'CTRL RECOM'!A368:M717,19,0))</f>
        <v/>
      </c>
    </row>
    <row r="369" ht="15.75" customHeight="1">
      <c r="A369" s="63" t="str">
        <f t="shared" si="1"/>
        <v/>
      </c>
      <c r="B369" s="64"/>
      <c r="C369" s="64"/>
      <c r="D369" s="65"/>
      <c r="E369" s="66"/>
      <c r="F369" s="67"/>
      <c r="G369" s="67"/>
      <c r="H369" s="64"/>
      <c r="I369" s="68"/>
      <c r="J369" s="64"/>
      <c r="K369" s="63" t="str">
        <f>IF(B369="","",VLOOKUP(B369,'CTRL RECOM'!A368:M718,2,0))</f>
        <v/>
      </c>
      <c r="L369" s="63" t="str">
        <f>IF(B369="","",VLOOKUP(B369,'CTRL RECOM'!A368:M718,3,0))</f>
        <v/>
      </c>
      <c r="M369" s="70" t="str">
        <f>IF(B369="","",VLOOKUP(B369,'CTRL RECOM'!A368:M718,7,0))</f>
        <v/>
      </c>
      <c r="N369" s="70" t="str">
        <f>IF(B369="","",VLOOKUP(B369,'CTRL RECOM'!A368:M718,8,0))</f>
        <v/>
      </c>
      <c r="O369" s="63" t="str">
        <f>IF(B369="","",VLOOKUP(B369,'CTRL RECOM'!A368:M718,18,0))</f>
        <v/>
      </c>
      <c r="P369" s="63" t="str">
        <f>IF(B369="","",VLOOKUP(B369,'CTRL RECOM'!A368:M718,19,0))</f>
        <v/>
      </c>
    </row>
    <row r="370" ht="15.75" customHeight="1">
      <c r="A370" s="63" t="str">
        <f t="shared" si="1"/>
        <v/>
      </c>
      <c r="B370" s="64"/>
      <c r="C370" s="64"/>
      <c r="D370" s="65"/>
      <c r="E370" s="66"/>
      <c r="F370" s="67"/>
      <c r="G370" s="67"/>
      <c r="H370" s="64"/>
      <c r="I370" s="68"/>
      <c r="J370" s="64"/>
      <c r="K370" s="63" t="str">
        <f>IF(B370="","",VLOOKUP(B370,'CTRL RECOM'!A369:M719,2,0))</f>
        <v/>
      </c>
      <c r="L370" s="63" t="str">
        <f>IF(B370="","",VLOOKUP(B370,'CTRL RECOM'!A369:M719,3,0))</f>
        <v/>
      </c>
      <c r="M370" s="70" t="str">
        <f>IF(B370="","",VLOOKUP(B370,'CTRL RECOM'!A369:M719,7,0))</f>
        <v/>
      </c>
      <c r="N370" s="70" t="str">
        <f>IF(B370="","",VLOOKUP(B370,'CTRL RECOM'!A369:M719,8,0))</f>
        <v/>
      </c>
      <c r="O370" s="63" t="str">
        <f>IF(B370="","",VLOOKUP(B370,'CTRL RECOM'!A369:M719,18,0))</f>
        <v/>
      </c>
      <c r="P370" s="63" t="str">
        <f>IF(B370="","",VLOOKUP(B370,'CTRL RECOM'!A369:M719,19,0))</f>
        <v/>
      </c>
    </row>
    <row r="371" ht="15.75" customHeight="1">
      <c r="A371" s="63" t="str">
        <f t="shared" si="1"/>
        <v/>
      </c>
      <c r="B371" s="64"/>
      <c r="C371" s="64"/>
      <c r="D371" s="65"/>
      <c r="E371" s="66"/>
      <c r="F371" s="67"/>
      <c r="G371" s="67"/>
      <c r="H371" s="64"/>
      <c r="I371" s="68"/>
      <c r="J371" s="64"/>
      <c r="K371" s="63" t="str">
        <f>IF(B371="","",VLOOKUP(B371,'CTRL RECOM'!A370:M720,2,0))</f>
        <v/>
      </c>
      <c r="L371" s="63" t="str">
        <f>IF(B371="","",VLOOKUP(B371,'CTRL RECOM'!A370:M720,3,0))</f>
        <v/>
      </c>
      <c r="M371" s="70" t="str">
        <f>IF(B371="","",VLOOKUP(B371,'CTRL RECOM'!A370:M720,7,0))</f>
        <v/>
      </c>
      <c r="N371" s="70" t="str">
        <f>IF(B371="","",VLOOKUP(B371,'CTRL RECOM'!A370:M720,8,0))</f>
        <v/>
      </c>
      <c r="O371" s="63" t="str">
        <f>IF(B371="","",VLOOKUP(B371,'CTRL RECOM'!A370:M720,18,0))</f>
        <v/>
      </c>
      <c r="P371" s="63" t="str">
        <f>IF(B371="","",VLOOKUP(B371,'CTRL RECOM'!A370:M720,19,0))</f>
        <v/>
      </c>
    </row>
    <row r="372" ht="15.75" customHeight="1">
      <c r="A372" s="63" t="str">
        <f t="shared" si="1"/>
        <v/>
      </c>
      <c r="B372" s="64"/>
      <c r="C372" s="64"/>
      <c r="D372" s="65"/>
      <c r="E372" s="66"/>
      <c r="F372" s="67"/>
      <c r="G372" s="67"/>
      <c r="H372" s="64"/>
      <c r="I372" s="68"/>
      <c r="J372" s="64"/>
      <c r="K372" s="63" t="str">
        <f>IF(B372="","",VLOOKUP(B372,'CTRL RECOM'!A371:M721,2,0))</f>
        <v/>
      </c>
      <c r="L372" s="63" t="str">
        <f>IF(B372="","",VLOOKUP(B372,'CTRL RECOM'!A371:M721,3,0))</f>
        <v/>
      </c>
      <c r="M372" s="70" t="str">
        <f>IF(B372="","",VLOOKUP(B372,'CTRL RECOM'!A371:M721,7,0))</f>
        <v/>
      </c>
      <c r="N372" s="70" t="str">
        <f>IF(B372="","",VLOOKUP(B372,'CTRL RECOM'!A371:M721,8,0))</f>
        <v/>
      </c>
      <c r="O372" s="63" t="str">
        <f>IF(B372="","",VLOOKUP(B372,'CTRL RECOM'!A371:M721,18,0))</f>
        <v/>
      </c>
      <c r="P372" s="63" t="str">
        <f>IF(B372="","",VLOOKUP(B372,'CTRL RECOM'!A371:M721,19,0))</f>
        <v/>
      </c>
    </row>
    <row r="373" ht="15.75" customHeight="1">
      <c r="A373" s="63" t="str">
        <f t="shared" si="1"/>
        <v/>
      </c>
      <c r="B373" s="64"/>
      <c r="C373" s="64"/>
      <c r="D373" s="65"/>
      <c r="E373" s="66"/>
      <c r="F373" s="67"/>
      <c r="G373" s="67"/>
      <c r="H373" s="64"/>
      <c r="I373" s="68"/>
      <c r="J373" s="64"/>
      <c r="K373" s="63" t="str">
        <f>IF(B373="","",VLOOKUP(B373,'CTRL RECOM'!A371:M722,2,0))</f>
        <v/>
      </c>
      <c r="L373" s="63" t="str">
        <f>IF(B373="","",VLOOKUP(B373,'CTRL RECOM'!A371:M722,3,0))</f>
        <v/>
      </c>
      <c r="M373" s="70" t="str">
        <f>IF(B373="","",VLOOKUP(B373,'CTRL RECOM'!A371:M722,7,0))</f>
        <v/>
      </c>
      <c r="N373" s="70" t="str">
        <f>IF(B373="","",VLOOKUP(B373,'CTRL RECOM'!A371:M722,8,0))</f>
        <v/>
      </c>
      <c r="O373" s="63" t="str">
        <f>IF(B373="","",VLOOKUP(B373,'CTRL RECOM'!A371:M722,18,0))</f>
        <v/>
      </c>
      <c r="P373" s="63" t="str">
        <f>IF(B373="","",VLOOKUP(B373,'CTRL RECOM'!A371:M722,19,0))</f>
        <v/>
      </c>
    </row>
    <row r="374" ht="15.75" customHeight="1">
      <c r="A374" s="63" t="str">
        <f t="shared" si="1"/>
        <v/>
      </c>
      <c r="B374" s="64"/>
      <c r="C374" s="64"/>
      <c r="D374" s="65"/>
      <c r="E374" s="66"/>
      <c r="F374" s="67"/>
      <c r="G374" s="67"/>
      <c r="H374" s="64"/>
      <c r="I374" s="68"/>
      <c r="J374" s="64"/>
      <c r="K374" s="63" t="str">
        <f>IF(B374="","",VLOOKUP(B374,'CTRL RECOM'!A372:M723,2,0))</f>
        <v/>
      </c>
      <c r="L374" s="63" t="str">
        <f>IF(B374="","",VLOOKUP(B374,'CTRL RECOM'!A372:M723,3,0))</f>
        <v/>
      </c>
      <c r="M374" s="70" t="str">
        <f>IF(B374="","",VLOOKUP(B374,'CTRL RECOM'!A372:M723,7,0))</f>
        <v/>
      </c>
      <c r="N374" s="70" t="str">
        <f>IF(B374="","",VLOOKUP(B374,'CTRL RECOM'!A372:M723,8,0))</f>
        <v/>
      </c>
      <c r="O374" s="63" t="str">
        <f>IF(B374="","",VLOOKUP(B374,'CTRL RECOM'!A372:M723,18,0))</f>
        <v/>
      </c>
      <c r="P374" s="63" t="str">
        <f>IF(B374="","",VLOOKUP(B374,'CTRL RECOM'!A372:M723,19,0))</f>
        <v/>
      </c>
    </row>
    <row r="375" ht="15.75" customHeight="1">
      <c r="A375" s="63" t="str">
        <f t="shared" si="1"/>
        <v/>
      </c>
      <c r="B375" s="64"/>
      <c r="C375" s="64"/>
      <c r="D375" s="65"/>
      <c r="E375" s="66"/>
      <c r="F375" s="67"/>
      <c r="G375" s="67"/>
      <c r="H375" s="64"/>
      <c r="I375" s="68"/>
      <c r="J375" s="64"/>
      <c r="K375" s="63" t="str">
        <f>IF(B375="","",VLOOKUP(B375,'CTRL RECOM'!A373:M724,2,0))</f>
        <v/>
      </c>
      <c r="L375" s="63" t="str">
        <f>IF(B375="","",VLOOKUP(B375,'CTRL RECOM'!A373:M724,3,0))</f>
        <v/>
      </c>
      <c r="M375" s="70" t="str">
        <f>IF(B375="","",VLOOKUP(B375,'CTRL RECOM'!A373:M724,7,0))</f>
        <v/>
      </c>
      <c r="N375" s="70" t="str">
        <f>IF(B375="","",VLOOKUP(B375,'CTRL RECOM'!A373:M724,8,0))</f>
        <v/>
      </c>
      <c r="O375" s="63" t="str">
        <f>IF(B375="","",VLOOKUP(B375,'CTRL RECOM'!A373:M724,18,0))</f>
        <v/>
      </c>
      <c r="P375" s="63" t="str">
        <f>IF(B375="","",VLOOKUP(B375,'CTRL RECOM'!A373:M724,19,0))</f>
        <v/>
      </c>
    </row>
    <row r="376" ht="15.75" customHeight="1">
      <c r="A376" s="63" t="str">
        <f t="shared" si="1"/>
        <v/>
      </c>
      <c r="B376" s="64"/>
      <c r="C376" s="64"/>
      <c r="D376" s="65"/>
      <c r="E376" s="66"/>
      <c r="F376" s="67"/>
      <c r="G376" s="67"/>
      <c r="H376" s="64"/>
      <c r="I376" s="68"/>
      <c r="J376" s="64"/>
      <c r="K376" s="63" t="str">
        <f>IF(B376="","",VLOOKUP(B376,'CTRL RECOM'!A374:M725,2,0))</f>
        <v/>
      </c>
      <c r="L376" s="63" t="str">
        <f>IF(B376="","",VLOOKUP(B376,'CTRL RECOM'!A374:M725,3,0))</f>
        <v/>
      </c>
      <c r="M376" s="70" t="str">
        <f>IF(B376="","",VLOOKUP(B376,'CTRL RECOM'!A374:M725,7,0))</f>
        <v/>
      </c>
      <c r="N376" s="70" t="str">
        <f>IF(B376="","",VLOOKUP(B376,'CTRL RECOM'!A374:M725,8,0))</f>
        <v/>
      </c>
      <c r="O376" s="63" t="str">
        <f>IF(B376="","",VLOOKUP(B376,'CTRL RECOM'!A374:M725,18,0))</f>
        <v/>
      </c>
      <c r="P376" s="63" t="str">
        <f>IF(B376="","",VLOOKUP(B376,'CTRL RECOM'!A374:M725,19,0))</f>
        <v/>
      </c>
    </row>
    <row r="377" ht="15.75" customHeight="1">
      <c r="A377" s="63" t="str">
        <f t="shared" si="1"/>
        <v/>
      </c>
      <c r="B377" s="64"/>
      <c r="C377" s="64"/>
      <c r="D377" s="65"/>
      <c r="E377" s="66"/>
      <c r="F377" s="67"/>
      <c r="G377" s="67"/>
      <c r="H377" s="64"/>
      <c r="I377" s="68"/>
      <c r="J377" s="64"/>
      <c r="K377" s="63" t="str">
        <f>IF(B377="","",VLOOKUP(B377,'CTRL RECOM'!A375:M726,2,0))</f>
        <v/>
      </c>
      <c r="L377" s="63" t="str">
        <f>IF(B377="","",VLOOKUP(B377,'CTRL RECOM'!A375:M726,3,0))</f>
        <v/>
      </c>
      <c r="M377" s="70" t="str">
        <f>IF(B377="","",VLOOKUP(B377,'CTRL RECOM'!A375:M726,7,0))</f>
        <v/>
      </c>
      <c r="N377" s="70" t="str">
        <f>IF(B377="","",VLOOKUP(B377,'CTRL RECOM'!A375:M726,8,0))</f>
        <v/>
      </c>
      <c r="O377" s="63" t="str">
        <f>IF(B377="","",VLOOKUP(B377,'CTRL RECOM'!A375:M726,18,0))</f>
        <v/>
      </c>
      <c r="P377" s="63" t="str">
        <f>IF(B377="","",VLOOKUP(B377,'CTRL RECOM'!A375:M726,19,0))</f>
        <v/>
      </c>
    </row>
    <row r="378" ht="15.75" customHeight="1">
      <c r="A378" s="63" t="str">
        <f t="shared" si="1"/>
        <v/>
      </c>
      <c r="B378" s="64"/>
      <c r="C378" s="64"/>
      <c r="D378" s="65"/>
      <c r="E378" s="66"/>
      <c r="F378" s="67"/>
      <c r="G378" s="67"/>
      <c r="H378" s="64"/>
      <c r="I378" s="68"/>
      <c r="J378" s="64"/>
      <c r="K378" s="63" t="str">
        <f>IF(B378="","",VLOOKUP(B378,'CTRL RECOM'!A375:M727,2,0))</f>
        <v/>
      </c>
      <c r="L378" s="63" t="str">
        <f>IF(B378="","",VLOOKUP(B378,'CTRL RECOM'!A375:M727,3,0))</f>
        <v/>
      </c>
      <c r="M378" s="70" t="str">
        <f>IF(B378="","",VLOOKUP(B378,'CTRL RECOM'!A375:M727,7,0))</f>
        <v/>
      </c>
      <c r="N378" s="70" t="str">
        <f>IF(B378="","",VLOOKUP(B378,'CTRL RECOM'!A375:M727,8,0))</f>
        <v/>
      </c>
      <c r="O378" s="63" t="str">
        <f>IF(B378="","",VLOOKUP(B378,'CTRL RECOM'!A375:M727,18,0))</f>
        <v/>
      </c>
      <c r="P378" s="63" t="str">
        <f>IF(B378="","",VLOOKUP(B378,'CTRL RECOM'!A375:M727,19,0))</f>
        <v/>
      </c>
    </row>
    <row r="379" ht="15.75" customHeight="1">
      <c r="A379" s="63" t="str">
        <f t="shared" si="1"/>
        <v/>
      </c>
      <c r="B379" s="64"/>
      <c r="C379" s="64"/>
      <c r="D379" s="65"/>
      <c r="E379" s="66"/>
      <c r="F379" s="67"/>
      <c r="G379" s="67"/>
      <c r="H379" s="64"/>
      <c r="I379" s="68"/>
      <c r="J379" s="64"/>
      <c r="K379" s="63" t="str">
        <f>IF(B379="","",VLOOKUP(B379,'CTRL RECOM'!A375:M728,2,0))</f>
        <v/>
      </c>
      <c r="L379" s="63" t="str">
        <f>IF(B379="","",VLOOKUP(B379,'CTRL RECOM'!A375:M728,3,0))</f>
        <v/>
      </c>
      <c r="M379" s="70" t="str">
        <f>IF(B379="","",VLOOKUP(B379,'CTRL RECOM'!A375:M728,7,0))</f>
        <v/>
      </c>
      <c r="N379" s="70" t="str">
        <f>IF(B379="","",VLOOKUP(B379,'CTRL RECOM'!A375:M728,8,0))</f>
        <v/>
      </c>
      <c r="O379" s="63" t="str">
        <f>IF(B379="","",VLOOKUP(B379,'CTRL RECOM'!A375:M728,18,0))</f>
        <v/>
      </c>
      <c r="P379" s="63" t="str">
        <f>IF(B379="","",VLOOKUP(B379,'CTRL RECOM'!A375:M728,19,0))</f>
        <v/>
      </c>
    </row>
    <row r="380" ht="15.75" customHeight="1">
      <c r="A380" s="63" t="str">
        <f t="shared" si="1"/>
        <v/>
      </c>
      <c r="B380" s="64"/>
      <c r="C380" s="64"/>
      <c r="D380" s="65"/>
      <c r="E380" s="66"/>
      <c r="F380" s="67"/>
      <c r="G380" s="67"/>
      <c r="H380" s="64"/>
      <c r="I380" s="68"/>
      <c r="J380" s="64"/>
      <c r="K380" s="63" t="str">
        <f>IF(B380="","",VLOOKUP(B380,'CTRL RECOM'!A376:M729,2,0))</f>
        <v/>
      </c>
      <c r="L380" s="63" t="str">
        <f>IF(B380="","",VLOOKUP(B380,'CTRL RECOM'!A376:M729,3,0))</f>
        <v/>
      </c>
      <c r="M380" s="70" t="str">
        <f>IF(B380="","",VLOOKUP(B380,'CTRL RECOM'!A376:M729,7,0))</f>
        <v/>
      </c>
      <c r="N380" s="70" t="str">
        <f>IF(B380="","",VLOOKUP(B380,'CTRL RECOM'!A376:M729,8,0))</f>
        <v/>
      </c>
      <c r="O380" s="63" t="str">
        <f>IF(B380="","",VLOOKUP(B380,'CTRL RECOM'!A376:M729,18,0))</f>
        <v/>
      </c>
      <c r="P380" s="63" t="str">
        <f>IF(B380="","",VLOOKUP(B380,'CTRL RECOM'!A376:M729,19,0))</f>
        <v/>
      </c>
    </row>
    <row r="381" ht="15.75" customHeight="1">
      <c r="A381" s="63" t="str">
        <f t="shared" si="1"/>
        <v/>
      </c>
      <c r="B381" s="64"/>
      <c r="C381" s="64"/>
      <c r="D381" s="65"/>
      <c r="E381" s="66"/>
      <c r="F381" s="67"/>
      <c r="G381" s="67"/>
      <c r="H381" s="64"/>
      <c r="I381" s="68"/>
      <c r="J381" s="64"/>
      <c r="K381" s="63" t="str">
        <f>IF(B381="","",VLOOKUP(B381,'CTRL RECOM'!A377:M730,2,0))</f>
        <v/>
      </c>
      <c r="L381" s="63" t="str">
        <f>IF(B381="","",VLOOKUP(B381,'CTRL RECOM'!A377:M730,3,0))</f>
        <v/>
      </c>
      <c r="M381" s="70" t="str">
        <f>IF(B381="","",VLOOKUP(B381,'CTRL RECOM'!A377:M730,7,0))</f>
        <v/>
      </c>
      <c r="N381" s="70" t="str">
        <f>IF(B381="","",VLOOKUP(B381,'CTRL RECOM'!A377:M730,8,0))</f>
        <v/>
      </c>
      <c r="O381" s="63" t="str">
        <f>IF(B381="","",VLOOKUP(B381,'CTRL RECOM'!A377:M730,18,0))</f>
        <v/>
      </c>
      <c r="P381" s="63" t="str">
        <f>IF(B381="","",VLOOKUP(B381,'CTRL RECOM'!A377:M730,19,0))</f>
        <v/>
      </c>
    </row>
    <row r="382" ht="15.75" customHeight="1">
      <c r="A382" s="63" t="str">
        <f t="shared" si="1"/>
        <v/>
      </c>
      <c r="B382" s="64"/>
      <c r="C382" s="64"/>
      <c r="D382" s="65"/>
      <c r="E382" s="66"/>
      <c r="F382" s="67"/>
      <c r="G382" s="67"/>
      <c r="H382" s="64"/>
      <c r="I382" s="68"/>
      <c r="J382" s="64"/>
      <c r="K382" s="63" t="str">
        <f>IF(B382="","",VLOOKUP(B382,'CTRL RECOM'!A377:M731,2,0))</f>
        <v/>
      </c>
      <c r="L382" s="63" t="str">
        <f>IF(B382="","",VLOOKUP(B382,'CTRL RECOM'!A377:M731,3,0))</f>
        <v/>
      </c>
      <c r="M382" s="70" t="str">
        <f>IF(B382="","",VLOOKUP(B382,'CTRL RECOM'!A377:M731,7,0))</f>
        <v/>
      </c>
      <c r="N382" s="70" t="str">
        <f>IF(B382="","",VLOOKUP(B382,'CTRL RECOM'!A377:M731,8,0))</f>
        <v/>
      </c>
      <c r="O382" s="63" t="str">
        <f>IF(B382="","",VLOOKUP(B382,'CTRL RECOM'!A377:M731,18,0))</f>
        <v/>
      </c>
      <c r="P382" s="63" t="str">
        <f>IF(B382="","",VLOOKUP(B382,'CTRL RECOM'!A377:M731,19,0))</f>
        <v/>
      </c>
    </row>
    <row r="383" ht="15.75" customHeight="1">
      <c r="A383" s="63" t="str">
        <f t="shared" si="1"/>
        <v/>
      </c>
      <c r="B383" s="64"/>
      <c r="C383" s="64"/>
      <c r="D383" s="65"/>
      <c r="E383" s="66"/>
      <c r="F383" s="67"/>
      <c r="G383" s="67"/>
      <c r="H383" s="64"/>
      <c r="I383" s="68"/>
      <c r="J383" s="64"/>
      <c r="K383" s="63" t="str">
        <f>IF(B383="","",VLOOKUP(B383,'CTRL RECOM'!A377:M732,2,0))</f>
        <v/>
      </c>
      <c r="L383" s="63" t="str">
        <f>IF(B383="","",VLOOKUP(B383,'CTRL RECOM'!A377:M732,3,0))</f>
        <v/>
      </c>
      <c r="M383" s="70" t="str">
        <f>IF(B383="","",VLOOKUP(B383,'CTRL RECOM'!A377:M732,7,0))</f>
        <v/>
      </c>
      <c r="N383" s="70" t="str">
        <f>IF(B383="","",VLOOKUP(B383,'CTRL RECOM'!A377:M732,8,0))</f>
        <v/>
      </c>
      <c r="O383" s="63" t="str">
        <f>IF(B383="","",VLOOKUP(B383,'CTRL RECOM'!A377:M732,18,0))</f>
        <v/>
      </c>
      <c r="P383" s="63" t="str">
        <f>IF(B383="","",VLOOKUP(B383,'CTRL RECOM'!A377:M732,19,0))</f>
        <v/>
      </c>
    </row>
    <row r="384" ht="15.75" customHeight="1">
      <c r="A384" s="63" t="str">
        <f t="shared" si="1"/>
        <v/>
      </c>
      <c r="B384" s="64"/>
      <c r="C384" s="64"/>
      <c r="D384" s="65"/>
      <c r="E384" s="66"/>
      <c r="F384" s="67"/>
      <c r="G384" s="67"/>
      <c r="H384" s="64"/>
      <c r="I384" s="68"/>
      <c r="J384" s="64"/>
      <c r="K384" s="63" t="str">
        <f>IF(B384="","",VLOOKUP(B384,'CTRL RECOM'!A377:M733,2,0))</f>
        <v/>
      </c>
      <c r="L384" s="63" t="str">
        <f>IF(B384="","",VLOOKUP(B384,'CTRL RECOM'!A377:M733,3,0))</f>
        <v/>
      </c>
      <c r="M384" s="70" t="str">
        <f>IF(B384="","",VLOOKUP(B384,'CTRL RECOM'!A377:M733,7,0))</f>
        <v/>
      </c>
      <c r="N384" s="70" t="str">
        <f>IF(B384="","",VLOOKUP(B384,'CTRL RECOM'!A377:M733,8,0))</f>
        <v/>
      </c>
      <c r="O384" s="63" t="str">
        <f>IF(B384="","",VLOOKUP(B384,'CTRL RECOM'!A377:M733,18,0))</f>
        <v/>
      </c>
      <c r="P384" s="63" t="str">
        <f>IF(B384="","",VLOOKUP(B384,'CTRL RECOM'!A377:M733,19,0))</f>
        <v/>
      </c>
    </row>
    <row r="385" ht="15.75" customHeight="1">
      <c r="A385" s="63" t="str">
        <f t="shared" si="1"/>
        <v/>
      </c>
      <c r="B385" s="64"/>
      <c r="C385" s="64"/>
      <c r="D385" s="65"/>
      <c r="E385" s="66"/>
      <c r="F385" s="67"/>
      <c r="G385" s="67"/>
      <c r="H385" s="64"/>
      <c r="I385" s="68"/>
      <c r="J385" s="64"/>
      <c r="K385" s="63" t="str">
        <f>IF(B385="","",VLOOKUP(B385,'CTRL RECOM'!A378:M734,2,0))</f>
        <v/>
      </c>
      <c r="L385" s="63" t="str">
        <f>IF(B385="","",VLOOKUP(B385,'CTRL RECOM'!A378:M734,3,0))</f>
        <v/>
      </c>
      <c r="M385" s="70" t="str">
        <f>IF(B385="","",VLOOKUP(B385,'CTRL RECOM'!A378:M734,7,0))</f>
        <v/>
      </c>
      <c r="N385" s="70" t="str">
        <f>IF(B385="","",VLOOKUP(B385,'CTRL RECOM'!A378:M734,8,0))</f>
        <v/>
      </c>
      <c r="O385" s="63" t="str">
        <f>IF(B385="","",VLOOKUP(B385,'CTRL RECOM'!A378:M734,18,0))</f>
        <v/>
      </c>
      <c r="P385" s="63" t="str">
        <f>IF(B385="","",VLOOKUP(B385,'CTRL RECOM'!A378:M734,19,0))</f>
        <v/>
      </c>
    </row>
    <row r="386" ht="15.75" customHeight="1">
      <c r="A386" s="63" t="str">
        <f t="shared" si="1"/>
        <v/>
      </c>
      <c r="B386" s="64"/>
      <c r="C386" s="64"/>
      <c r="D386" s="65"/>
      <c r="E386" s="66"/>
      <c r="F386" s="67"/>
      <c r="G386" s="67"/>
      <c r="H386" s="64"/>
      <c r="I386" s="68"/>
      <c r="J386" s="64"/>
      <c r="K386" s="63" t="str">
        <f>IF(B386="","",VLOOKUP(B386,'CTRL RECOM'!A378:M735,2,0))</f>
        <v/>
      </c>
      <c r="L386" s="63" t="str">
        <f>IF(B386="","",VLOOKUP(B386,'CTRL RECOM'!A378:M735,3,0))</f>
        <v/>
      </c>
      <c r="M386" s="70" t="str">
        <f>IF(B386="","",VLOOKUP(B386,'CTRL RECOM'!A378:M735,7,0))</f>
        <v/>
      </c>
      <c r="N386" s="70" t="str">
        <f>IF(B386="","",VLOOKUP(B386,'CTRL RECOM'!A378:M735,8,0))</f>
        <v/>
      </c>
      <c r="O386" s="63" t="str">
        <f>IF(B386="","",VLOOKUP(B386,'CTRL RECOM'!A378:M735,18,0))</f>
        <v/>
      </c>
      <c r="P386" s="63" t="str">
        <f>IF(B386="","",VLOOKUP(B386,'CTRL RECOM'!A378:M735,19,0))</f>
        <v/>
      </c>
    </row>
    <row r="387" ht="15.75" customHeight="1">
      <c r="A387" s="63" t="str">
        <f t="shared" si="1"/>
        <v/>
      </c>
      <c r="B387" s="64"/>
      <c r="C387" s="64"/>
      <c r="D387" s="65"/>
      <c r="E387" s="66"/>
      <c r="F387" s="67"/>
      <c r="G387" s="67"/>
      <c r="H387" s="64"/>
      <c r="I387" s="68"/>
      <c r="J387" s="64"/>
      <c r="K387" s="63" t="str">
        <f>IF(B387="","",VLOOKUP(B387,'CTRL RECOM'!A379:M736,2,0))</f>
        <v/>
      </c>
      <c r="L387" s="63" t="str">
        <f>IF(B387="","",VLOOKUP(B387,'CTRL RECOM'!A379:M736,3,0))</f>
        <v/>
      </c>
      <c r="M387" s="70" t="str">
        <f>IF(B387="","",VLOOKUP(B387,'CTRL RECOM'!A379:M736,7,0))</f>
        <v/>
      </c>
      <c r="N387" s="70" t="str">
        <f>IF(B387="","",VLOOKUP(B387,'CTRL RECOM'!A379:M736,8,0))</f>
        <v/>
      </c>
      <c r="O387" s="63" t="str">
        <f>IF(B387="","",VLOOKUP(B387,'CTRL RECOM'!A379:M736,18,0))</f>
        <v/>
      </c>
      <c r="P387" s="63" t="str">
        <f>IF(B387="","",VLOOKUP(B387,'CTRL RECOM'!A379:M736,19,0))</f>
        <v/>
      </c>
    </row>
    <row r="388" ht="15.75" customHeight="1">
      <c r="A388" s="63" t="str">
        <f t="shared" si="1"/>
        <v/>
      </c>
      <c r="B388" s="64"/>
      <c r="C388" s="64"/>
      <c r="D388" s="65"/>
      <c r="E388" s="66"/>
      <c r="F388" s="67"/>
      <c r="G388" s="67"/>
      <c r="H388" s="64"/>
      <c r="I388" s="68"/>
      <c r="J388" s="64"/>
      <c r="K388" s="63" t="str">
        <f>IF(B388="","",VLOOKUP(B388,'CTRL RECOM'!A380:M737,2,0))</f>
        <v/>
      </c>
      <c r="L388" s="63" t="str">
        <f>IF(B388="","",VLOOKUP(B388,'CTRL RECOM'!A380:M737,3,0))</f>
        <v/>
      </c>
      <c r="M388" s="70" t="str">
        <f>IF(B388="","",VLOOKUP(B388,'CTRL RECOM'!A380:M737,7,0))</f>
        <v/>
      </c>
      <c r="N388" s="70" t="str">
        <f>IF(B388="","",VLOOKUP(B388,'CTRL RECOM'!A380:M737,8,0))</f>
        <v/>
      </c>
      <c r="O388" s="63" t="str">
        <f>IF(B388="","",VLOOKUP(B388,'CTRL RECOM'!A380:M737,18,0))</f>
        <v/>
      </c>
      <c r="P388" s="63" t="str">
        <f>IF(B388="","",VLOOKUP(B388,'CTRL RECOM'!A380:M737,19,0))</f>
        <v/>
      </c>
    </row>
    <row r="389" ht="15.75" customHeight="1">
      <c r="A389" s="63" t="str">
        <f t="shared" si="1"/>
        <v/>
      </c>
      <c r="B389" s="64"/>
      <c r="C389" s="64"/>
      <c r="D389" s="65"/>
      <c r="E389" s="66"/>
      <c r="F389" s="67"/>
      <c r="G389" s="67"/>
      <c r="H389" s="64"/>
      <c r="I389" s="68"/>
      <c r="J389" s="64"/>
      <c r="K389" s="63" t="str">
        <f>IF(B389="","",VLOOKUP(B389,'CTRL RECOM'!A381:M738,2,0))</f>
        <v/>
      </c>
      <c r="L389" s="63" t="str">
        <f>IF(B389="","",VLOOKUP(B389,'CTRL RECOM'!A381:M738,3,0))</f>
        <v/>
      </c>
      <c r="M389" s="70" t="str">
        <f>IF(B389="","",VLOOKUP(B389,'CTRL RECOM'!A381:M738,7,0))</f>
        <v/>
      </c>
      <c r="N389" s="70" t="str">
        <f>IF(B389="","",VLOOKUP(B389,'CTRL RECOM'!A381:M738,8,0))</f>
        <v/>
      </c>
      <c r="O389" s="63" t="str">
        <f>IF(B389="","",VLOOKUP(B389,'CTRL RECOM'!A381:M738,18,0))</f>
        <v/>
      </c>
      <c r="P389" s="63" t="str">
        <f>IF(B389="","",VLOOKUP(B389,'CTRL RECOM'!A381:M738,19,0))</f>
        <v/>
      </c>
    </row>
    <row r="390" ht="15.75" customHeight="1">
      <c r="A390" s="63" t="str">
        <f t="shared" si="1"/>
        <v/>
      </c>
      <c r="B390" s="64"/>
      <c r="C390" s="64"/>
      <c r="D390" s="65"/>
      <c r="E390" s="66"/>
      <c r="F390" s="67"/>
      <c r="G390" s="67"/>
      <c r="H390" s="64"/>
      <c r="I390" s="68"/>
      <c r="J390" s="64"/>
      <c r="K390" s="63" t="str">
        <f>IF(B390="","",VLOOKUP(B390,'CTRL RECOM'!A382:M739,2,0))</f>
        <v/>
      </c>
      <c r="L390" s="63" t="str">
        <f>IF(B390="","",VLOOKUP(B390,'CTRL RECOM'!A382:M739,3,0))</f>
        <v/>
      </c>
      <c r="M390" s="70" t="str">
        <f>IF(B390="","",VLOOKUP(B390,'CTRL RECOM'!A382:M739,7,0))</f>
        <v/>
      </c>
      <c r="N390" s="70" t="str">
        <f>IF(B390="","",VLOOKUP(B390,'CTRL RECOM'!A382:M739,8,0))</f>
        <v/>
      </c>
      <c r="O390" s="63" t="str">
        <f>IF(B390="","",VLOOKUP(B390,'CTRL RECOM'!A382:M739,18,0))</f>
        <v/>
      </c>
      <c r="P390" s="63" t="str">
        <f>IF(B390="","",VLOOKUP(B390,'CTRL RECOM'!A382:M739,19,0))</f>
        <v/>
      </c>
    </row>
    <row r="391" ht="15.75" customHeight="1">
      <c r="A391" s="63" t="str">
        <f t="shared" si="1"/>
        <v/>
      </c>
      <c r="B391" s="64"/>
      <c r="C391" s="64"/>
      <c r="D391" s="65"/>
      <c r="E391" s="66"/>
      <c r="F391" s="67"/>
      <c r="G391" s="67"/>
      <c r="H391" s="64"/>
      <c r="I391" s="68"/>
      <c r="J391" s="64"/>
      <c r="K391" s="63" t="str">
        <f>IF(B391="","",VLOOKUP(B391,'CTRL RECOM'!A383:M740,2,0))</f>
        <v/>
      </c>
      <c r="L391" s="63" t="str">
        <f>IF(B391="","",VLOOKUP(B391,'CTRL RECOM'!A383:M740,3,0))</f>
        <v/>
      </c>
      <c r="M391" s="70" t="str">
        <f>IF(B391="","",VLOOKUP(B391,'CTRL RECOM'!A383:M740,7,0))</f>
        <v/>
      </c>
      <c r="N391" s="70" t="str">
        <f>IF(B391="","",VLOOKUP(B391,'CTRL RECOM'!A383:M740,8,0))</f>
        <v/>
      </c>
      <c r="O391" s="63" t="str">
        <f>IF(B391="","",VLOOKUP(B391,'CTRL RECOM'!A383:M740,18,0))</f>
        <v/>
      </c>
      <c r="P391" s="63" t="str">
        <f>IF(B391="","",VLOOKUP(B391,'CTRL RECOM'!A383:M740,19,0))</f>
        <v/>
      </c>
    </row>
    <row r="392" ht="15.75" customHeight="1">
      <c r="A392" s="63" t="str">
        <f t="shared" si="1"/>
        <v/>
      </c>
      <c r="B392" s="64"/>
      <c r="C392" s="64"/>
      <c r="D392" s="65"/>
      <c r="E392" s="66"/>
      <c r="F392" s="67"/>
      <c r="G392" s="67"/>
      <c r="H392" s="64"/>
      <c r="I392" s="68"/>
      <c r="J392" s="64"/>
      <c r="K392" s="63" t="str">
        <f>IF(B392="","",VLOOKUP(B392,'CTRL RECOM'!A384:M741,2,0))</f>
        <v/>
      </c>
      <c r="L392" s="63" t="str">
        <f>IF(B392="","",VLOOKUP(B392,'CTRL RECOM'!A384:M741,3,0))</f>
        <v/>
      </c>
      <c r="M392" s="70" t="str">
        <f>IF(B392="","",VLOOKUP(B392,'CTRL RECOM'!A384:M741,7,0))</f>
        <v/>
      </c>
      <c r="N392" s="70" t="str">
        <f>IF(B392="","",VLOOKUP(B392,'CTRL RECOM'!A384:M741,8,0))</f>
        <v/>
      </c>
      <c r="O392" s="63" t="str">
        <f>IF(B392="","",VLOOKUP(B392,'CTRL RECOM'!A384:M741,18,0))</f>
        <v/>
      </c>
      <c r="P392" s="63" t="str">
        <f>IF(B392="","",VLOOKUP(B392,'CTRL RECOM'!A384:M741,19,0))</f>
        <v/>
      </c>
    </row>
    <row r="393" ht="15.75" customHeight="1">
      <c r="A393" s="63" t="str">
        <f t="shared" si="1"/>
        <v/>
      </c>
      <c r="B393" s="64"/>
      <c r="C393" s="64"/>
      <c r="D393" s="65"/>
      <c r="E393" s="66"/>
      <c r="F393" s="67"/>
      <c r="G393" s="67"/>
      <c r="H393" s="64"/>
      <c r="I393" s="68"/>
      <c r="J393" s="64"/>
      <c r="K393" s="63" t="str">
        <f>IF(B393="","",VLOOKUP(B393,'CTRL RECOM'!A385:M742,2,0))</f>
        <v/>
      </c>
      <c r="L393" s="63" t="str">
        <f>IF(B393="","",VLOOKUP(B393,'CTRL RECOM'!A385:M742,3,0))</f>
        <v/>
      </c>
      <c r="M393" s="70" t="str">
        <f>IF(B393="","",VLOOKUP(B393,'CTRL RECOM'!A385:M742,7,0))</f>
        <v/>
      </c>
      <c r="N393" s="70" t="str">
        <f>IF(B393="","",VLOOKUP(B393,'CTRL RECOM'!A385:M742,8,0))</f>
        <v/>
      </c>
      <c r="O393" s="63" t="str">
        <f>IF(B393="","",VLOOKUP(B393,'CTRL RECOM'!A385:M742,18,0))</f>
        <v/>
      </c>
      <c r="P393" s="63" t="str">
        <f>IF(B393="","",VLOOKUP(B393,'CTRL RECOM'!A385:M742,19,0))</f>
        <v/>
      </c>
    </row>
    <row r="394" ht="15.75" customHeight="1">
      <c r="A394" s="63" t="str">
        <f t="shared" si="1"/>
        <v/>
      </c>
      <c r="B394" s="64"/>
      <c r="C394" s="64"/>
      <c r="D394" s="65"/>
      <c r="E394" s="66"/>
      <c r="F394" s="67"/>
      <c r="G394" s="67"/>
      <c r="H394" s="64"/>
      <c r="I394" s="68"/>
      <c r="J394" s="64"/>
      <c r="K394" s="63" t="str">
        <f>IF(B394="","",VLOOKUP(B394,'CTRL RECOM'!A386:M743,2,0))</f>
        <v/>
      </c>
      <c r="L394" s="63" t="str">
        <f>IF(B394="","",VLOOKUP(B394,'CTRL RECOM'!A386:M743,3,0))</f>
        <v/>
      </c>
      <c r="M394" s="70" t="str">
        <f>IF(B394="","",VLOOKUP(B394,'CTRL RECOM'!A386:M743,7,0))</f>
        <v/>
      </c>
      <c r="N394" s="70" t="str">
        <f>IF(B394="","",VLOOKUP(B394,'CTRL RECOM'!A386:M743,8,0))</f>
        <v/>
      </c>
      <c r="O394" s="63" t="str">
        <f>IF(B394="","",VLOOKUP(B394,'CTRL RECOM'!A386:M743,18,0))</f>
        <v/>
      </c>
      <c r="P394" s="63" t="str">
        <f>IF(B394="","",VLOOKUP(B394,'CTRL RECOM'!A386:M743,19,0))</f>
        <v/>
      </c>
    </row>
    <row r="395" ht="15.75" customHeight="1">
      <c r="A395" s="63" t="str">
        <f t="shared" si="1"/>
        <v/>
      </c>
      <c r="B395" s="64"/>
      <c r="C395" s="64"/>
      <c r="D395" s="65"/>
      <c r="E395" s="66"/>
      <c r="F395" s="67"/>
      <c r="G395" s="67"/>
      <c r="H395" s="64"/>
      <c r="I395" s="68"/>
      <c r="J395" s="64"/>
      <c r="K395" s="63" t="str">
        <f>IF(B395="","",VLOOKUP(B395,'CTRL RECOM'!A387:M744,2,0))</f>
        <v/>
      </c>
      <c r="L395" s="63" t="str">
        <f>IF(B395="","",VLOOKUP(B395,'CTRL RECOM'!A387:M744,3,0))</f>
        <v/>
      </c>
      <c r="M395" s="70" t="str">
        <f>IF(B395="","",VLOOKUP(B395,'CTRL RECOM'!A387:M744,7,0))</f>
        <v/>
      </c>
      <c r="N395" s="70" t="str">
        <f>IF(B395="","",VLOOKUP(B395,'CTRL RECOM'!A387:M744,8,0))</f>
        <v/>
      </c>
      <c r="O395" s="63" t="str">
        <f>IF(B395="","",VLOOKUP(B395,'CTRL RECOM'!A387:M744,18,0))</f>
        <v/>
      </c>
      <c r="P395" s="63" t="str">
        <f>IF(B395="","",VLOOKUP(B395,'CTRL RECOM'!A387:M744,19,0))</f>
        <v/>
      </c>
    </row>
    <row r="396" ht="15.75" customHeight="1">
      <c r="A396" s="63" t="str">
        <f t="shared" si="1"/>
        <v/>
      </c>
      <c r="B396" s="64"/>
      <c r="C396" s="64"/>
      <c r="D396" s="65"/>
      <c r="E396" s="66"/>
      <c r="F396" s="67"/>
      <c r="G396" s="67"/>
      <c r="H396" s="64"/>
      <c r="I396" s="68"/>
      <c r="J396" s="64"/>
      <c r="K396" s="63" t="str">
        <f>IF(B396="","",VLOOKUP(B396,'CTRL RECOM'!A388:M745,2,0))</f>
        <v/>
      </c>
      <c r="L396" s="63" t="str">
        <f>IF(B396="","",VLOOKUP(B396,'CTRL RECOM'!A388:M745,3,0))</f>
        <v/>
      </c>
      <c r="M396" s="70" t="str">
        <f>IF(B396="","",VLOOKUP(B396,'CTRL RECOM'!A388:M745,7,0))</f>
        <v/>
      </c>
      <c r="N396" s="70" t="str">
        <f>IF(B396="","",VLOOKUP(B396,'CTRL RECOM'!A388:M745,8,0))</f>
        <v/>
      </c>
      <c r="O396" s="63" t="str">
        <f>IF(B396="","",VLOOKUP(B396,'CTRL RECOM'!A388:M745,18,0))</f>
        <v/>
      </c>
      <c r="P396" s="63" t="str">
        <f>IF(B396="","",VLOOKUP(B396,'CTRL RECOM'!A388:M745,19,0))</f>
        <v/>
      </c>
    </row>
    <row r="397" ht="15.75" customHeight="1">
      <c r="A397" s="63" t="str">
        <f t="shared" si="1"/>
        <v/>
      </c>
      <c r="B397" s="64"/>
      <c r="C397" s="64"/>
      <c r="D397" s="65"/>
      <c r="E397" s="66"/>
      <c r="F397" s="67"/>
      <c r="G397" s="67"/>
      <c r="H397" s="64"/>
      <c r="I397" s="68"/>
      <c r="J397" s="64"/>
      <c r="K397" s="63" t="str">
        <f>IF(B397="","",VLOOKUP(B397,'CTRL RECOM'!A389:M746,2,0))</f>
        <v/>
      </c>
      <c r="L397" s="63" t="str">
        <f>IF(B397="","",VLOOKUP(B397,'CTRL RECOM'!A389:M746,3,0))</f>
        <v/>
      </c>
      <c r="M397" s="70" t="str">
        <f>IF(B397="","",VLOOKUP(B397,'CTRL RECOM'!A389:M746,7,0))</f>
        <v/>
      </c>
      <c r="N397" s="70" t="str">
        <f>IF(B397="","",VLOOKUP(B397,'CTRL RECOM'!A389:M746,8,0))</f>
        <v/>
      </c>
      <c r="O397" s="63" t="str">
        <f>IF(B397="","",VLOOKUP(B397,'CTRL RECOM'!A389:M746,18,0))</f>
        <v/>
      </c>
      <c r="P397" s="63" t="str">
        <f>IF(B397="","",VLOOKUP(B397,'CTRL RECOM'!A389:M746,19,0))</f>
        <v/>
      </c>
    </row>
    <row r="398" ht="15.75" customHeight="1">
      <c r="A398" s="63" t="str">
        <f t="shared" si="1"/>
        <v/>
      </c>
      <c r="B398" s="64"/>
      <c r="C398" s="64"/>
      <c r="D398" s="65"/>
      <c r="E398" s="66"/>
      <c r="F398" s="67"/>
      <c r="G398" s="67"/>
      <c r="H398" s="64"/>
      <c r="I398" s="68"/>
      <c r="J398" s="64"/>
      <c r="K398" s="63" t="str">
        <f>IF(B398="","",VLOOKUP(B398,'CTRL RECOM'!A389:M747,2,0))</f>
        <v/>
      </c>
      <c r="L398" s="63" t="str">
        <f>IF(B398="","",VLOOKUP(B398,'CTRL RECOM'!A389:M747,3,0))</f>
        <v/>
      </c>
      <c r="M398" s="70" t="str">
        <f>IF(B398="","",VLOOKUP(B398,'CTRL RECOM'!A389:M747,7,0))</f>
        <v/>
      </c>
      <c r="N398" s="70" t="str">
        <f>IF(B398="","",VLOOKUP(B398,'CTRL RECOM'!A389:M747,8,0))</f>
        <v/>
      </c>
      <c r="O398" s="63" t="str">
        <f>IF(B398="","",VLOOKUP(B398,'CTRL RECOM'!A389:M747,18,0))</f>
        <v/>
      </c>
      <c r="P398" s="63" t="str">
        <f>IF(B398="","",VLOOKUP(B398,'CTRL RECOM'!A389:M747,19,0))</f>
        <v/>
      </c>
    </row>
    <row r="399" ht="15.75" customHeight="1">
      <c r="A399" s="63" t="str">
        <f t="shared" si="1"/>
        <v/>
      </c>
      <c r="B399" s="64"/>
      <c r="C399" s="64"/>
      <c r="D399" s="65"/>
      <c r="E399" s="66"/>
      <c r="F399" s="67"/>
      <c r="G399" s="67"/>
      <c r="H399" s="64"/>
      <c r="I399" s="68"/>
      <c r="J399" s="64"/>
      <c r="K399" s="63" t="str">
        <f>IF(B399="","",VLOOKUP(B399,'CTRL RECOM'!A389:M748,2,0))</f>
        <v/>
      </c>
      <c r="L399" s="63" t="str">
        <f>IF(B399="","",VLOOKUP(B399,'CTRL RECOM'!A389:M748,3,0))</f>
        <v/>
      </c>
      <c r="M399" s="70" t="str">
        <f>IF(B399="","",VLOOKUP(B399,'CTRL RECOM'!A389:M748,7,0))</f>
        <v/>
      </c>
      <c r="N399" s="70" t="str">
        <f>IF(B399="","",VLOOKUP(B399,'CTRL RECOM'!A389:M748,8,0))</f>
        <v/>
      </c>
      <c r="O399" s="63" t="str">
        <f>IF(B399="","",VLOOKUP(B399,'CTRL RECOM'!A389:M748,18,0))</f>
        <v/>
      </c>
      <c r="P399" s="63" t="str">
        <f>IF(B399="","",VLOOKUP(B399,'CTRL RECOM'!A389:M748,19,0))</f>
        <v/>
      </c>
    </row>
    <row r="400" ht="15.75" customHeight="1">
      <c r="A400" s="63" t="str">
        <f t="shared" si="1"/>
        <v/>
      </c>
      <c r="B400" s="64"/>
      <c r="C400" s="64"/>
      <c r="D400" s="65"/>
      <c r="E400" s="66"/>
      <c r="F400" s="67"/>
      <c r="G400" s="67"/>
      <c r="H400" s="64"/>
      <c r="I400" s="68"/>
      <c r="J400" s="64"/>
      <c r="K400" s="63" t="str">
        <f>IF(B400="","",VLOOKUP(B400,'CTRL RECOM'!A390:M749,2,0))</f>
        <v/>
      </c>
      <c r="L400" s="63" t="str">
        <f>IF(B400="","",VLOOKUP(B400,'CTRL RECOM'!A390:M749,3,0))</f>
        <v/>
      </c>
      <c r="M400" s="70" t="str">
        <f>IF(B400="","",VLOOKUP(B400,'CTRL RECOM'!A390:M749,7,0))</f>
        <v/>
      </c>
      <c r="N400" s="70" t="str">
        <f>IF(B400="","",VLOOKUP(B400,'CTRL RECOM'!A390:M749,8,0))</f>
        <v/>
      </c>
      <c r="O400" s="63" t="str">
        <f>IF(B400="","",VLOOKUP(B400,'CTRL RECOM'!A390:M749,18,0))</f>
        <v/>
      </c>
      <c r="P400" s="63" t="str">
        <f>IF(B400="","",VLOOKUP(B400,'CTRL RECOM'!A390:M749,19,0))</f>
        <v/>
      </c>
    </row>
    <row r="401" ht="15.75" customHeight="1">
      <c r="A401" s="63" t="str">
        <f t="shared" si="1"/>
        <v/>
      </c>
      <c r="B401" s="64"/>
      <c r="C401" s="64"/>
      <c r="D401" s="65"/>
      <c r="E401" s="66"/>
      <c r="F401" s="67"/>
      <c r="G401" s="67"/>
      <c r="H401" s="64"/>
      <c r="I401" s="68"/>
      <c r="J401" s="64"/>
      <c r="K401" s="63" t="str">
        <f>IF(B401="","",VLOOKUP(B401,'CTRL RECOM'!A390:M750,2,0))</f>
        <v/>
      </c>
      <c r="L401" s="63" t="str">
        <f>IF(B401="","",VLOOKUP(B401,'CTRL RECOM'!A390:M750,3,0))</f>
        <v/>
      </c>
      <c r="M401" s="70" t="str">
        <f>IF(B401="","",VLOOKUP(B401,'CTRL RECOM'!A390:M750,7,0))</f>
        <v/>
      </c>
      <c r="N401" s="70" t="str">
        <f>IF(B401="","",VLOOKUP(B401,'CTRL RECOM'!A390:M750,8,0))</f>
        <v/>
      </c>
      <c r="O401" s="63" t="str">
        <f>IF(B401="","",VLOOKUP(B401,'CTRL RECOM'!A390:M750,18,0))</f>
        <v/>
      </c>
      <c r="P401" s="63" t="str">
        <f>IF(B401="","",VLOOKUP(B401,'CTRL RECOM'!A390:M750,19,0))</f>
        <v/>
      </c>
    </row>
    <row r="402" ht="15.75" customHeight="1">
      <c r="A402" s="63" t="str">
        <f t="shared" si="1"/>
        <v/>
      </c>
      <c r="B402" s="64"/>
      <c r="C402" s="64"/>
      <c r="D402" s="65"/>
      <c r="E402" s="66"/>
      <c r="F402" s="67"/>
      <c r="G402" s="67"/>
      <c r="H402" s="64"/>
      <c r="I402" s="68"/>
      <c r="J402" s="64"/>
      <c r="K402" s="63" t="str">
        <f>IF(B402="","",VLOOKUP(B402,'CTRL RECOM'!A390:M751,2,0))</f>
        <v/>
      </c>
      <c r="L402" s="63" t="str">
        <f>IF(B402="","",VLOOKUP(B402,'CTRL RECOM'!A390:M751,3,0))</f>
        <v/>
      </c>
      <c r="M402" s="70" t="str">
        <f>IF(B402="","",VLOOKUP(B402,'CTRL RECOM'!A390:M751,7,0))</f>
        <v/>
      </c>
      <c r="N402" s="70" t="str">
        <f>IF(B402="","",VLOOKUP(B402,'CTRL RECOM'!A390:M751,8,0))</f>
        <v/>
      </c>
      <c r="O402" s="63" t="str">
        <f>IF(B402="","",VLOOKUP(B402,'CTRL RECOM'!A390:M751,18,0))</f>
        <v/>
      </c>
      <c r="P402" s="63" t="str">
        <f>IF(B402="","",VLOOKUP(B402,'CTRL RECOM'!A390:M751,19,0))</f>
        <v/>
      </c>
    </row>
    <row r="403" ht="15.75" customHeight="1">
      <c r="A403" s="63" t="str">
        <f t="shared" si="1"/>
        <v/>
      </c>
      <c r="B403" s="64"/>
      <c r="C403" s="64"/>
      <c r="D403" s="65"/>
      <c r="E403" s="66"/>
      <c r="F403" s="67"/>
      <c r="G403" s="67"/>
      <c r="H403" s="64"/>
      <c r="I403" s="68"/>
      <c r="J403" s="64"/>
      <c r="K403" s="63" t="str">
        <f>IF(B403="","",VLOOKUP(B403,'CTRL RECOM'!A391:M752,2,0))</f>
        <v/>
      </c>
      <c r="L403" s="63" t="str">
        <f>IF(B403="","",VLOOKUP(B403,'CTRL RECOM'!A391:M752,3,0))</f>
        <v/>
      </c>
      <c r="M403" s="70" t="str">
        <f>IF(B403="","",VLOOKUP(B403,'CTRL RECOM'!A391:M752,7,0))</f>
        <v/>
      </c>
      <c r="N403" s="70" t="str">
        <f>IF(B403="","",VLOOKUP(B403,'CTRL RECOM'!A391:M752,8,0))</f>
        <v/>
      </c>
      <c r="O403" s="63" t="str">
        <f>IF(B403="","",VLOOKUP(B403,'CTRL RECOM'!A391:M752,18,0))</f>
        <v/>
      </c>
      <c r="P403" s="63" t="str">
        <f>IF(B403="","",VLOOKUP(B403,'CTRL RECOM'!A391:M752,19,0))</f>
        <v/>
      </c>
    </row>
    <row r="404" ht="15.75" customHeight="1">
      <c r="A404" s="63" t="str">
        <f t="shared" si="1"/>
        <v/>
      </c>
      <c r="B404" s="64"/>
      <c r="C404" s="64"/>
      <c r="D404" s="65"/>
      <c r="E404" s="66"/>
      <c r="F404" s="67"/>
      <c r="G404" s="67"/>
      <c r="H404" s="64"/>
      <c r="I404" s="68"/>
      <c r="J404" s="64"/>
      <c r="K404" s="63" t="str">
        <f>IF(B404="","",VLOOKUP(B404,'CTRL RECOM'!A392:M753,2,0))</f>
        <v/>
      </c>
      <c r="L404" s="63" t="str">
        <f>IF(B404="","",VLOOKUP(B404,'CTRL RECOM'!A392:M753,3,0))</f>
        <v/>
      </c>
      <c r="M404" s="70" t="str">
        <f>IF(B404="","",VLOOKUP(B404,'CTRL RECOM'!A392:M753,7,0))</f>
        <v/>
      </c>
      <c r="N404" s="70" t="str">
        <f>IF(B404="","",VLOOKUP(B404,'CTRL RECOM'!A392:M753,8,0))</f>
        <v/>
      </c>
      <c r="O404" s="63" t="str">
        <f>IF(B404="","",VLOOKUP(B404,'CTRL RECOM'!A392:M753,18,0))</f>
        <v/>
      </c>
      <c r="P404" s="63" t="str">
        <f>IF(B404="","",VLOOKUP(B404,'CTRL RECOM'!A392:M753,19,0))</f>
        <v/>
      </c>
    </row>
    <row r="405" ht="15.75" customHeight="1">
      <c r="A405" s="63" t="str">
        <f t="shared" si="1"/>
        <v/>
      </c>
      <c r="B405" s="64"/>
      <c r="C405" s="64"/>
      <c r="D405" s="65"/>
      <c r="E405" s="66"/>
      <c r="F405" s="67"/>
      <c r="G405" s="67"/>
      <c r="H405" s="64"/>
      <c r="I405" s="68"/>
      <c r="J405" s="64"/>
      <c r="K405" s="63" t="str">
        <f>IF(B405="","",VLOOKUP(B405,'CTRL RECOM'!A393:M754,2,0))</f>
        <v/>
      </c>
      <c r="L405" s="63" t="str">
        <f>IF(B405="","",VLOOKUP(B405,'CTRL RECOM'!A393:M754,3,0))</f>
        <v/>
      </c>
      <c r="M405" s="70" t="str">
        <f>IF(B405="","",VLOOKUP(B405,'CTRL RECOM'!A393:M754,7,0))</f>
        <v/>
      </c>
      <c r="N405" s="70" t="str">
        <f>IF(B405="","",VLOOKUP(B405,'CTRL RECOM'!A393:M754,8,0))</f>
        <v/>
      </c>
      <c r="O405" s="63" t="str">
        <f>IF(B405="","",VLOOKUP(B405,'CTRL RECOM'!A393:M754,18,0))</f>
        <v/>
      </c>
      <c r="P405" s="63" t="str">
        <f>IF(B405="","",VLOOKUP(B405,'CTRL RECOM'!A393:M754,19,0))</f>
        <v/>
      </c>
    </row>
    <row r="406" ht="15.75" customHeight="1">
      <c r="A406" s="63" t="str">
        <f t="shared" si="1"/>
        <v/>
      </c>
      <c r="B406" s="64"/>
      <c r="C406" s="64"/>
      <c r="D406" s="65"/>
      <c r="E406" s="66"/>
      <c r="F406" s="67"/>
      <c r="G406" s="67"/>
      <c r="H406" s="64"/>
      <c r="I406" s="68"/>
      <c r="J406" s="64"/>
      <c r="K406" s="63" t="str">
        <f>IF(B406="","",VLOOKUP(B406,'CTRL RECOM'!A394:M755,2,0))</f>
        <v/>
      </c>
      <c r="L406" s="63" t="str">
        <f>IF(B406="","",VLOOKUP(B406,'CTRL RECOM'!A394:M755,3,0))</f>
        <v/>
      </c>
      <c r="M406" s="70" t="str">
        <f>IF(B406="","",VLOOKUP(B406,'CTRL RECOM'!A394:M755,7,0))</f>
        <v/>
      </c>
      <c r="N406" s="70" t="str">
        <f>IF(B406="","",VLOOKUP(B406,'CTRL RECOM'!A394:M755,8,0))</f>
        <v/>
      </c>
      <c r="O406" s="63" t="str">
        <f>IF(B406="","",VLOOKUP(B406,'CTRL RECOM'!A394:M755,18,0))</f>
        <v/>
      </c>
      <c r="P406" s="63" t="str">
        <f>IF(B406="","",VLOOKUP(B406,'CTRL RECOM'!A394:M755,19,0))</f>
        <v/>
      </c>
    </row>
    <row r="407" ht="15.75" customHeight="1">
      <c r="A407" s="63" t="str">
        <f t="shared" si="1"/>
        <v/>
      </c>
      <c r="B407" s="64"/>
      <c r="C407" s="64"/>
      <c r="D407" s="65"/>
      <c r="E407" s="66"/>
      <c r="F407" s="67"/>
      <c r="G407" s="67"/>
      <c r="H407" s="64"/>
      <c r="I407" s="68"/>
      <c r="J407" s="64"/>
      <c r="K407" s="63" t="str">
        <f>IF(B407="","",VLOOKUP(B407,'CTRL RECOM'!A394:M756,2,0))</f>
        <v/>
      </c>
      <c r="L407" s="63" t="str">
        <f>IF(B407="","",VLOOKUP(B407,'CTRL RECOM'!A394:M756,3,0))</f>
        <v/>
      </c>
      <c r="M407" s="70" t="str">
        <f>IF(B407="","",VLOOKUP(B407,'CTRL RECOM'!A394:M756,7,0))</f>
        <v/>
      </c>
      <c r="N407" s="70" t="str">
        <f>IF(B407="","",VLOOKUP(B407,'CTRL RECOM'!A394:M756,8,0))</f>
        <v/>
      </c>
      <c r="O407" s="63" t="str">
        <f>IF(B407="","",VLOOKUP(B407,'CTRL RECOM'!A394:M756,18,0))</f>
        <v/>
      </c>
      <c r="P407" s="63" t="str">
        <f>IF(B407="","",VLOOKUP(B407,'CTRL RECOM'!A394:M756,19,0))</f>
        <v/>
      </c>
    </row>
    <row r="408" ht="15.75" customHeight="1">
      <c r="A408" s="63" t="str">
        <f t="shared" si="1"/>
        <v/>
      </c>
      <c r="B408" s="64"/>
      <c r="C408" s="64"/>
      <c r="D408" s="65"/>
      <c r="E408" s="66"/>
      <c r="F408" s="67"/>
      <c r="G408" s="67"/>
      <c r="H408" s="64"/>
      <c r="I408" s="68"/>
      <c r="J408" s="64"/>
      <c r="K408" s="63" t="str">
        <f>IF(B408="","",VLOOKUP(B408,'CTRL RECOM'!A395:M757,2,0))</f>
        <v/>
      </c>
      <c r="L408" s="63" t="str">
        <f>IF(B408="","",VLOOKUP(B408,'CTRL RECOM'!A395:M757,3,0))</f>
        <v/>
      </c>
      <c r="M408" s="70" t="str">
        <f>IF(B408="","",VLOOKUP(B408,'CTRL RECOM'!A395:M757,7,0))</f>
        <v/>
      </c>
      <c r="N408" s="70" t="str">
        <f>IF(B408="","",VLOOKUP(B408,'CTRL RECOM'!A395:M757,8,0))</f>
        <v/>
      </c>
      <c r="O408" s="63" t="str">
        <f>IF(B408="","",VLOOKUP(B408,'CTRL RECOM'!A395:M757,18,0))</f>
        <v/>
      </c>
      <c r="P408" s="63" t="str">
        <f>IF(B408="","",VLOOKUP(B408,'CTRL RECOM'!A395:M757,19,0))</f>
        <v/>
      </c>
    </row>
    <row r="409" ht="15.75" customHeight="1">
      <c r="A409" s="63" t="str">
        <f t="shared" si="1"/>
        <v/>
      </c>
      <c r="B409" s="64"/>
      <c r="C409" s="64"/>
      <c r="D409" s="65"/>
      <c r="E409" s="66"/>
      <c r="F409" s="67"/>
      <c r="G409" s="67"/>
      <c r="H409" s="64"/>
      <c r="I409" s="68"/>
      <c r="J409" s="64"/>
      <c r="K409" s="63" t="str">
        <f>IF(B409="","",VLOOKUP(B409,'CTRL RECOM'!A396:M758,2,0))</f>
        <v/>
      </c>
      <c r="L409" s="63" t="str">
        <f>IF(B409="","",VLOOKUP(B409,'CTRL RECOM'!A396:M758,3,0))</f>
        <v/>
      </c>
      <c r="M409" s="70" t="str">
        <f>IF(B409="","",VLOOKUP(B409,'CTRL RECOM'!A396:M758,7,0))</f>
        <v/>
      </c>
      <c r="N409" s="70" t="str">
        <f>IF(B409="","",VLOOKUP(B409,'CTRL RECOM'!A396:M758,8,0))</f>
        <v/>
      </c>
      <c r="O409" s="63" t="str">
        <f>IF(B409="","",VLOOKUP(B409,'CTRL RECOM'!A396:M758,18,0))</f>
        <v/>
      </c>
      <c r="P409" s="63" t="str">
        <f>IF(B409="","",VLOOKUP(B409,'CTRL RECOM'!A396:M758,19,0))</f>
        <v/>
      </c>
    </row>
    <row r="410" ht="15.75" customHeight="1">
      <c r="A410" s="63" t="str">
        <f t="shared" si="1"/>
        <v/>
      </c>
      <c r="B410" s="64"/>
      <c r="C410" s="64"/>
      <c r="D410" s="65"/>
      <c r="E410" s="66"/>
      <c r="F410" s="67"/>
      <c r="G410" s="67"/>
      <c r="H410" s="64"/>
      <c r="I410" s="68"/>
      <c r="J410" s="64"/>
      <c r="K410" s="63" t="str">
        <f>IF(B410="","",VLOOKUP(B410,'CTRL RECOM'!A397:M759,2,0))</f>
        <v/>
      </c>
      <c r="L410" s="63" t="str">
        <f>IF(B410="","",VLOOKUP(B410,'CTRL RECOM'!A397:M759,3,0))</f>
        <v/>
      </c>
      <c r="M410" s="70" t="str">
        <f>IF(B410="","",VLOOKUP(B410,'CTRL RECOM'!A397:M759,7,0))</f>
        <v/>
      </c>
      <c r="N410" s="70" t="str">
        <f>IF(B410="","",VLOOKUP(B410,'CTRL RECOM'!A397:M759,8,0))</f>
        <v/>
      </c>
      <c r="O410" s="63" t="str">
        <f>IF(B410="","",VLOOKUP(B410,'CTRL RECOM'!A397:M759,18,0))</f>
        <v/>
      </c>
      <c r="P410" s="63" t="str">
        <f>IF(B410="","",VLOOKUP(B410,'CTRL RECOM'!A397:M759,19,0))</f>
        <v/>
      </c>
    </row>
    <row r="411" ht="15.75" customHeight="1">
      <c r="A411" s="63" t="str">
        <f t="shared" si="1"/>
        <v/>
      </c>
      <c r="B411" s="64"/>
      <c r="C411" s="64"/>
      <c r="D411" s="65"/>
      <c r="E411" s="66"/>
      <c r="F411" s="67"/>
      <c r="G411" s="67"/>
      <c r="H411" s="64"/>
      <c r="I411" s="68"/>
      <c r="J411" s="64"/>
      <c r="K411" s="63" t="str">
        <f>IF(B411="","",VLOOKUP(B411,'CTRL RECOM'!A398:M759,2,0))</f>
        <v/>
      </c>
      <c r="L411" s="63" t="str">
        <f>IF(B411="","",VLOOKUP(B411,'CTRL RECOM'!A398:M759,3,0))</f>
        <v/>
      </c>
      <c r="M411" s="70" t="str">
        <f>IF(B411="","",VLOOKUP(B411,'CTRL RECOM'!A398:M759,7,0))</f>
        <v/>
      </c>
      <c r="N411" s="70" t="str">
        <f>IF(B411="","",VLOOKUP(B411,'CTRL RECOM'!A398:M759,8,0))</f>
        <v/>
      </c>
      <c r="O411" s="63" t="str">
        <f>IF(B411="","",VLOOKUP(B411,'CTRL RECOM'!A398:M759,18,0))</f>
        <v/>
      </c>
      <c r="P411" s="63" t="str">
        <f>IF(B411="","",VLOOKUP(B411,'CTRL RECOM'!A398:M759,19,0))</f>
        <v/>
      </c>
    </row>
    <row r="412" ht="15.75" customHeight="1">
      <c r="A412" s="63" t="str">
        <f t="shared" si="1"/>
        <v/>
      </c>
      <c r="B412" s="64"/>
      <c r="C412" s="64"/>
      <c r="D412" s="65"/>
      <c r="E412" s="66"/>
      <c r="F412" s="67"/>
      <c r="G412" s="67"/>
      <c r="H412" s="64"/>
      <c r="I412" s="68"/>
      <c r="J412" s="64"/>
      <c r="K412" s="63" t="str">
        <f>IF(B412="","",VLOOKUP(B412,'CTRL RECOM'!A399:M759,2,0))</f>
        <v/>
      </c>
      <c r="L412" s="63" t="str">
        <f>IF(B412="","",VLOOKUP(B412,'CTRL RECOM'!A399:M759,3,0))</f>
        <v/>
      </c>
      <c r="M412" s="70" t="str">
        <f>IF(B412="","",VLOOKUP(B412,'CTRL RECOM'!A399:M759,7,0))</f>
        <v/>
      </c>
      <c r="N412" s="70" t="str">
        <f>IF(B412="","",VLOOKUP(B412,'CTRL RECOM'!A399:M759,8,0))</f>
        <v/>
      </c>
      <c r="O412" s="63" t="str">
        <f>IF(B412="","",VLOOKUP(B412,'CTRL RECOM'!A399:M759,18,0))</f>
        <v/>
      </c>
      <c r="P412" s="63" t="str">
        <f>IF(B412="","",VLOOKUP(B412,'CTRL RECOM'!A399:M759,19,0))</f>
        <v/>
      </c>
    </row>
    <row r="413" ht="15.75" customHeight="1">
      <c r="A413" s="63" t="str">
        <f t="shared" si="1"/>
        <v/>
      </c>
      <c r="B413" s="64"/>
      <c r="C413" s="64"/>
      <c r="D413" s="65"/>
      <c r="E413" s="66"/>
      <c r="F413" s="67"/>
      <c r="G413" s="67"/>
      <c r="H413" s="64"/>
      <c r="I413" s="68"/>
      <c r="J413" s="64"/>
      <c r="K413" s="63" t="str">
        <f>IF(B413="","",VLOOKUP(B413,'CTRL RECOM'!A399:M759,2,0))</f>
        <v/>
      </c>
      <c r="L413" s="63" t="str">
        <f>IF(B413="","",VLOOKUP(B413,'CTRL RECOM'!A399:M759,3,0))</f>
        <v/>
      </c>
      <c r="M413" s="70" t="str">
        <f>IF(B413="","",VLOOKUP(B413,'CTRL RECOM'!A399:M759,7,0))</f>
        <v/>
      </c>
      <c r="N413" s="70" t="str">
        <f>IF(B413="","",VLOOKUP(B413,'CTRL RECOM'!A399:M759,8,0))</f>
        <v/>
      </c>
      <c r="O413" s="63" t="str">
        <f>IF(B413="","",VLOOKUP(B413,'CTRL RECOM'!A399:M759,18,0))</f>
        <v/>
      </c>
      <c r="P413" s="63" t="str">
        <f>IF(B413="","",VLOOKUP(B413,'CTRL RECOM'!A399:M759,19,0))</f>
        <v/>
      </c>
    </row>
    <row r="414" ht="15.75" customHeight="1">
      <c r="A414" s="63" t="str">
        <f t="shared" si="1"/>
        <v/>
      </c>
      <c r="B414" s="64"/>
      <c r="C414" s="64"/>
      <c r="D414" s="65"/>
      <c r="E414" s="66"/>
      <c r="F414" s="67"/>
      <c r="G414" s="67"/>
      <c r="H414" s="64"/>
      <c r="I414" s="68"/>
      <c r="J414" s="64"/>
      <c r="K414" s="63" t="str">
        <f>IF(B414="","",VLOOKUP(B414,'CTRL RECOM'!A400:M759,2,0))</f>
        <v/>
      </c>
      <c r="L414" s="63" t="str">
        <f>IF(B414="","",VLOOKUP(B414,'CTRL RECOM'!A400:M759,3,0))</f>
        <v/>
      </c>
      <c r="M414" s="70" t="str">
        <f>IF(B414="","",VLOOKUP(B414,'CTRL RECOM'!A400:M759,7,0))</f>
        <v/>
      </c>
      <c r="N414" s="70" t="str">
        <f>IF(B414="","",VLOOKUP(B414,'CTRL RECOM'!A400:M759,8,0))</f>
        <v/>
      </c>
      <c r="O414" s="63" t="str">
        <f>IF(B414="","",VLOOKUP(B414,'CTRL RECOM'!A400:M759,18,0))</f>
        <v/>
      </c>
      <c r="P414" s="63" t="str">
        <f>IF(B414="","",VLOOKUP(B414,'CTRL RECOM'!A400:M759,19,0))</f>
        <v/>
      </c>
    </row>
    <row r="415" ht="15.75" customHeight="1">
      <c r="A415" s="63" t="str">
        <f t="shared" si="1"/>
        <v/>
      </c>
      <c r="B415" s="64"/>
      <c r="C415" s="64"/>
      <c r="D415" s="65"/>
      <c r="E415" s="66"/>
      <c r="F415" s="67"/>
      <c r="G415" s="67"/>
      <c r="H415" s="64"/>
      <c r="I415" s="68"/>
      <c r="J415" s="64"/>
      <c r="K415" s="63" t="str">
        <f>IF(B415="","",VLOOKUP(B415,'CTRL RECOM'!A401:M759,2,0))</f>
        <v/>
      </c>
      <c r="L415" s="63" t="str">
        <f>IF(B415="","",VLOOKUP(B415,'CTRL RECOM'!A401:M759,3,0))</f>
        <v/>
      </c>
      <c r="M415" s="70" t="str">
        <f>IF(B415="","",VLOOKUP(B415,'CTRL RECOM'!A401:M759,7,0))</f>
        <v/>
      </c>
      <c r="N415" s="70" t="str">
        <f>IF(B415="","",VLOOKUP(B415,'CTRL RECOM'!A401:M759,8,0))</f>
        <v/>
      </c>
      <c r="O415" s="63" t="str">
        <f>IF(B415="","",VLOOKUP(B415,'CTRL RECOM'!A401:M759,18,0))</f>
        <v/>
      </c>
      <c r="P415" s="63" t="str">
        <f>IF(B415="","",VLOOKUP(B415,'CTRL RECOM'!A401:M759,19,0))</f>
        <v/>
      </c>
    </row>
    <row r="416" ht="15.75" customHeight="1">
      <c r="A416" s="63" t="str">
        <f t="shared" si="1"/>
        <v/>
      </c>
      <c r="B416" s="64"/>
      <c r="C416" s="64"/>
      <c r="D416" s="65"/>
      <c r="E416" s="66"/>
      <c r="F416" s="67"/>
      <c r="G416" s="67"/>
      <c r="H416" s="64"/>
      <c r="I416" s="68"/>
      <c r="J416" s="64"/>
      <c r="K416" s="63" t="str">
        <f>IF(B416="","",VLOOKUP(B416,'CTRL RECOM'!A402:M759,2,0))</f>
        <v/>
      </c>
      <c r="L416" s="63" t="str">
        <f>IF(B416="","",VLOOKUP(B416,'CTRL RECOM'!A402:M759,3,0))</f>
        <v/>
      </c>
      <c r="M416" s="70" t="str">
        <f>IF(B416="","",VLOOKUP(B416,'CTRL RECOM'!A402:M759,7,0))</f>
        <v/>
      </c>
      <c r="N416" s="70" t="str">
        <f>IF(B416="","",VLOOKUP(B416,'CTRL RECOM'!A402:M759,8,0))</f>
        <v/>
      </c>
      <c r="O416" s="63" t="str">
        <f>IF(B416="","",VLOOKUP(B416,'CTRL RECOM'!A402:M759,18,0))</f>
        <v/>
      </c>
      <c r="P416" s="63" t="str">
        <f>IF(B416="","",VLOOKUP(B416,'CTRL RECOM'!A402:M759,19,0))</f>
        <v/>
      </c>
    </row>
    <row r="417" ht="15.75" customHeight="1">
      <c r="A417" s="63" t="str">
        <f t="shared" si="1"/>
        <v/>
      </c>
      <c r="B417" s="64"/>
      <c r="C417" s="64"/>
      <c r="D417" s="65"/>
      <c r="E417" s="66"/>
      <c r="F417" s="67"/>
      <c r="G417" s="67"/>
      <c r="H417" s="64"/>
      <c r="I417" s="68"/>
      <c r="J417" s="64"/>
      <c r="K417" s="63" t="str">
        <f>IF(B417="","",VLOOKUP(B417,'CTRL RECOM'!A403:M759,2,0))</f>
        <v/>
      </c>
      <c r="L417" s="63" t="str">
        <f>IF(B417="","",VLOOKUP(B417,'CTRL RECOM'!A403:M759,3,0))</f>
        <v/>
      </c>
      <c r="M417" s="70" t="str">
        <f>IF(B417="","",VLOOKUP(B417,'CTRL RECOM'!A403:M759,7,0))</f>
        <v/>
      </c>
      <c r="N417" s="70" t="str">
        <f>IF(B417="","",VLOOKUP(B417,'CTRL RECOM'!A403:M759,8,0))</f>
        <v/>
      </c>
      <c r="O417" s="63" t="str">
        <f>IF(B417="","",VLOOKUP(B417,'CTRL RECOM'!A403:M759,18,0))</f>
        <v/>
      </c>
      <c r="P417" s="63" t="str">
        <f>IF(B417="","",VLOOKUP(B417,'CTRL RECOM'!A403:M759,19,0))</f>
        <v/>
      </c>
    </row>
    <row r="418" ht="15.75" customHeight="1">
      <c r="A418" s="63" t="str">
        <f t="shared" si="1"/>
        <v/>
      </c>
      <c r="B418" s="64"/>
      <c r="C418" s="64"/>
      <c r="D418" s="65"/>
      <c r="E418" s="66"/>
      <c r="F418" s="67"/>
      <c r="G418" s="67"/>
      <c r="H418" s="64"/>
      <c r="I418" s="68"/>
      <c r="J418" s="64"/>
      <c r="K418" s="63" t="str">
        <f>IF(B418="","",VLOOKUP(B418,'CTRL RECOM'!A404:M759,2,0))</f>
        <v/>
      </c>
      <c r="L418" s="63" t="str">
        <f>IF(B418="","",VLOOKUP(B418,'CTRL RECOM'!A404:M759,3,0))</f>
        <v/>
      </c>
      <c r="M418" s="70" t="str">
        <f>IF(B418="","",VLOOKUP(B418,'CTRL RECOM'!A404:M759,7,0))</f>
        <v/>
      </c>
      <c r="N418" s="70" t="str">
        <f>IF(B418="","",VLOOKUP(B418,'CTRL RECOM'!A404:M759,8,0))</f>
        <v/>
      </c>
      <c r="O418" s="63" t="str">
        <f>IF(B418="","",VLOOKUP(B418,'CTRL RECOM'!A404:M759,18,0))</f>
        <v/>
      </c>
      <c r="P418" s="63" t="str">
        <f>IF(B418="","",VLOOKUP(B418,'CTRL RECOM'!A404:M759,19,0))</f>
        <v/>
      </c>
    </row>
    <row r="419" ht="15.75" customHeight="1">
      <c r="A419" s="63" t="str">
        <f t="shared" si="1"/>
        <v/>
      </c>
      <c r="B419" s="64"/>
      <c r="C419" s="64"/>
      <c r="D419" s="65"/>
      <c r="E419" s="66"/>
      <c r="F419" s="67"/>
      <c r="G419" s="67"/>
      <c r="H419" s="64"/>
      <c r="I419" s="68"/>
      <c r="J419" s="64"/>
      <c r="K419" s="63" t="str">
        <f>IF(B419="","",VLOOKUP(B419,'CTRL RECOM'!A405:M759,2,0))</f>
        <v/>
      </c>
      <c r="L419" s="63" t="str">
        <f>IF(B419="","",VLOOKUP(B419,'CTRL RECOM'!A405:M759,3,0))</f>
        <v/>
      </c>
      <c r="M419" s="70" t="str">
        <f>IF(B419="","",VLOOKUP(B419,'CTRL RECOM'!A405:M759,7,0))</f>
        <v/>
      </c>
      <c r="N419" s="70" t="str">
        <f>IF(B419="","",VLOOKUP(B419,'CTRL RECOM'!A405:M759,8,0))</f>
        <v/>
      </c>
      <c r="O419" s="63" t="str">
        <f>IF(B419="","",VLOOKUP(B419,'CTRL RECOM'!A405:M759,18,0))</f>
        <v/>
      </c>
      <c r="P419" s="63" t="str">
        <f>IF(B419="","",VLOOKUP(B419,'CTRL RECOM'!A405:M759,19,0))</f>
        <v/>
      </c>
    </row>
    <row r="420" ht="15.75" customHeight="1">
      <c r="A420" s="63" t="str">
        <f t="shared" si="1"/>
        <v/>
      </c>
      <c r="B420" s="64"/>
      <c r="C420" s="64"/>
      <c r="D420" s="65"/>
      <c r="E420" s="66"/>
      <c r="F420" s="67"/>
      <c r="G420" s="67"/>
      <c r="H420" s="64"/>
      <c r="I420" s="68"/>
      <c r="J420" s="64"/>
      <c r="K420" s="63" t="str">
        <f>IF(B420="","",VLOOKUP(B420,'CTRL RECOM'!A406:M759,2,0))</f>
        <v/>
      </c>
      <c r="L420" s="63" t="str">
        <f>IF(B420="","",VLOOKUP(B420,'CTRL RECOM'!A406:M759,3,0))</f>
        <v/>
      </c>
      <c r="M420" s="70" t="str">
        <f>IF(B420="","",VLOOKUP(B420,'CTRL RECOM'!A406:M759,7,0))</f>
        <v/>
      </c>
      <c r="N420" s="70" t="str">
        <f>IF(B420="","",VLOOKUP(B420,'CTRL RECOM'!A406:M759,8,0))</f>
        <v/>
      </c>
      <c r="O420" s="63" t="str">
        <f>IF(B420="","",VLOOKUP(B420,'CTRL RECOM'!A406:M759,18,0))</f>
        <v/>
      </c>
      <c r="P420" s="63" t="str">
        <f>IF(B420="","",VLOOKUP(B420,'CTRL RECOM'!A406:M759,19,0))</f>
        <v/>
      </c>
    </row>
    <row r="421" ht="15.75" customHeight="1">
      <c r="A421" s="63" t="str">
        <f t="shared" si="1"/>
        <v/>
      </c>
      <c r="B421" s="64"/>
      <c r="C421" s="64"/>
      <c r="D421" s="65"/>
      <c r="E421" s="66"/>
      <c r="F421" s="67"/>
      <c r="G421" s="67"/>
      <c r="H421" s="64"/>
      <c r="I421" s="68"/>
      <c r="J421" s="64"/>
      <c r="K421" s="63" t="str">
        <f>IF(B421="","",VLOOKUP(B421,'CTRL RECOM'!A407:M759,2,0))</f>
        <v/>
      </c>
      <c r="L421" s="63" t="str">
        <f>IF(B421="","",VLOOKUP(B421,'CTRL RECOM'!A407:M759,3,0))</f>
        <v/>
      </c>
      <c r="M421" s="70" t="str">
        <f>IF(B421="","",VLOOKUP(B421,'CTRL RECOM'!A407:M759,7,0))</f>
        <v/>
      </c>
      <c r="N421" s="70" t="str">
        <f>IF(B421="","",VLOOKUP(B421,'CTRL RECOM'!A407:M759,8,0))</f>
        <v/>
      </c>
      <c r="O421" s="63" t="str">
        <f>IF(B421="","",VLOOKUP(B421,'CTRL RECOM'!A407:M759,18,0))</f>
        <v/>
      </c>
      <c r="P421" s="63" t="str">
        <f>IF(B421="","",VLOOKUP(B421,'CTRL RECOM'!A407:M759,19,0))</f>
        <v/>
      </c>
    </row>
    <row r="422" ht="15.75" customHeight="1">
      <c r="A422" s="63" t="str">
        <f t="shared" si="1"/>
        <v/>
      </c>
      <c r="B422" s="64"/>
      <c r="C422" s="64"/>
      <c r="D422" s="65"/>
      <c r="E422" s="66"/>
      <c r="F422" s="67"/>
      <c r="G422" s="67"/>
      <c r="H422" s="64"/>
      <c r="I422" s="68"/>
      <c r="J422" s="64"/>
      <c r="K422" s="63" t="str">
        <f>IF(B422="","",VLOOKUP(B422,'CTRL RECOM'!A408:M759,2,0))</f>
        <v/>
      </c>
      <c r="L422" s="63" t="str">
        <f>IF(B422="","",VLOOKUP(B422,'CTRL RECOM'!A408:M759,3,0))</f>
        <v/>
      </c>
      <c r="M422" s="70" t="str">
        <f>IF(B422="","",VLOOKUP(B422,'CTRL RECOM'!A408:M759,7,0))</f>
        <v/>
      </c>
      <c r="N422" s="70" t="str">
        <f>IF(B422="","",VLOOKUP(B422,'CTRL RECOM'!A408:M759,8,0))</f>
        <v/>
      </c>
      <c r="O422" s="63" t="str">
        <f>IF(B422="","",VLOOKUP(B422,'CTRL RECOM'!A408:M759,18,0))</f>
        <v/>
      </c>
      <c r="P422" s="63" t="str">
        <f>IF(B422="","",VLOOKUP(B422,'CTRL RECOM'!A408:M759,19,0))</f>
        <v/>
      </c>
    </row>
    <row r="423" ht="15.75" customHeight="1">
      <c r="A423" s="63" t="str">
        <f t="shared" si="1"/>
        <v/>
      </c>
      <c r="B423" s="64"/>
      <c r="C423" s="64"/>
      <c r="D423" s="65"/>
      <c r="E423" s="66"/>
      <c r="F423" s="67"/>
      <c r="G423" s="67"/>
      <c r="H423" s="64"/>
      <c r="I423" s="68"/>
      <c r="J423" s="64"/>
      <c r="K423" s="63" t="str">
        <f>IF(B423="","",VLOOKUP(B423,'CTRL RECOM'!A409:M759,2,0))</f>
        <v/>
      </c>
      <c r="L423" s="63" t="str">
        <f>IF(B423="","",VLOOKUP(B423,'CTRL RECOM'!A409:M759,3,0))</f>
        <v/>
      </c>
      <c r="M423" s="70" t="str">
        <f>IF(B423="","",VLOOKUP(B423,'CTRL RECOM'!A409:M759,7,0))</f>
        <v/>
      </c>
      <c r="N423" s="70" t="str">
        <f>IF(B423="","",VLOOKUP(B423,'CTRL RECOM'!A409:M759,8,0))</f>
        <v/>
      </c>
      <c r="O423" s="63" t="str">
        <f>IF(B423="","",VLOOKUP(B423,'CTRL RECOM'!A409:M759,18,0))</f>
        <v/>
      </c>
      <c r="P423" s="63" t="str">
        <f>IF(B423="","",VLOOKUP(B423,'CTRL RECOM'!A409:M759,19,0))</f>
        <v/>
      </c>
    </row>
    <row r="424" ht="15.75" customHeight="1">
      <c r="A424" s="63" t="str">
        <f t="shared" si="1"/>
        <v/>
      </c>
      <c r="B424" s="64"/>
      <c r="C424" s="64"/>
      <c r="D424" s="65"/>
      <c r="E424" s="66"/>
      <c r="F424" s="67"/>
      <c r="G424" s="67"/>
      <c r="H424" s="64"/>
      <c r="I424" s="68"/>
      <c r="J424" s="64"/>
      <c r="K424" s="63" t="str">
        <f>IF(B424="","",VLOOKUP(B424,'CTRL RECOM'!A410:M759,2,0))</f>
        <v/>
      </c>
      <c r="L424" s="63" t="str">
        <f>IF(B424="","",VLOOKUP(B424,'CTRL RECOM'!A410:M759,3,0))</f>
        <v/>
      </c>
      <c r="M424" s="70" t="str">
        <f>IF(B424="","",VLOOKUP(B424,'CTRL RECOM'!A410:M759,7,0))</f>
        <v/>
      </c>
      <c r="N424" s="70" t="str">
        <f>IF(B424="","",VLOOKUP(B424,'CTRL RECOM'!A410:M759,8,0))</f>
        <v/>
      </c>
      <c r="O424" s="63" t="str">
        <f>IF(B424="","",VLOOKUP(B424,'CTRL RECOM'!A410:M759,18,0))</f>
        <v/>
      </c>
      <c r="P424" s="63" t="str">
        <f>IF(B424="","",VLOOKUP(B424,'CTRL RECOM'!A410:M759,19,0))</f>
        <v/>
      </c>
    </row>
    <row r="425" ht="15.75" customHeight="1">
      <c r="A425" s="63" t="str">
        <f t="shared" si="1"/>
        <v/>
      </c>
      <c r="B425" s="64"/>
      <c r="C425" s="64"/>
      <c r="D425" s="65"/>
      <c r="E425" s="66"/>
      <c r="F425" s="67"/>
      <c r="G425" s="67"/>
      <c r="H425" s="64"/>
      <c r="I425" s="68"/>
      <c r="J425" s="64"/>
      <c r="K425" s="63" t="str">
        <f>IF(B425="","",VLOOKUP(B425,'CTRL RECOM'!A411:M759,2,0))</f>
        <v/>
      </c>
      <c r="L425" s="63" t="str">
        <f>IF(B425="","",VLOOKUP(B425,'CTRL RECOM'!A411:M759,3,0))</f>
        <v/>
      </c>
      <c r="M425" s="70" t="str">
        <f>IF(B425="","",VLOOKUP(B425,'CTRL RECOM'!A411:M759,7,0))</f>
        <v/>
      </c>
      <c r="N425" s="70" t="str">
        <f>IF(B425="","",VLOOKUP(B425,'CTRL RECOM'!A411:M759,8,0))</f>
        <v/>
      </c>
      <c r="O425" s="63" t="str">
        <f>IF(B425="","",VLOOKUP(B425,'CTRL RECOM'!A411:M759,18,0))</f>
        <v/>
      </c>
      <c r="P425" s="63" t="str">
        <f>IF(B425="","",VLOOKUP(B425,'CTRL RECOM'!A411:M759,19,0))</f>
        <v/>
      </c>
    </row>
    <row r="426" ht="15.75" customHeight="1">
      <c r="A426" s="63" t="str">
        <f t="shared" si="1"/>
        <v/>
      </c>
      <c r="B426" s="64"/>
      <c r="C426" s="64"/>
      <c r="D426" s="65"/>
      <c r="E426" s="66"/>
      <c r="F426" s="67"/>
      <c r="G426" s="67"/>
      <c r="H426" s="64"/>
      <c r="I426" s="68"/>
      <c r="J426" s="64"/>
      <c r="K426" s="63" t="str">
        <f>IF(B426="","",VLOOKUP(B426,'CTRL RECOM'!A412:M759,2,0))</f>
        <v/>
      </c>
      <c r="L426" s="63" t="str">
        <f>IF(B426="","",VLOOKUP(B426,'CTRL RECOM'!A412:M759,3,0))</f>
        <v/>
      </c>
      <c r="M426" s="70" t="str">
        <f>IF(B426="","",VLOOKUP(B426,'CTRL RECOM'!A412:M759,7,0))</f>
        <v/>
      </c>
      <c r="N426" s="70" t="str">
        <f>IF(B426="","",VLOOKUP(B426,'CTRL RECOM'!A412:M759,8,0))</f>
        <v/>
      </c>
      <c r="O426" s="63" t="str">
        <f>IF(B426="","",VLOOKUP(B426,'CTRL RECOM'!A412:M759,18,0))</f>
        <v/>
      </c>
      <c r="P426" s="63" t="str">
        <f>IF(B426="","",VLOOKUP(B426,'CTRL RECOM'!A412:M759,19,0))</f>
        <v/>
      </c>
    </row>
    <row r="427" ht="15.75" customHeight="1">
      <c r="A427" s="63" t="str">
        <f t="shared" si="1"/>
        <v/>
      </c>
      <c r="B427" s="64"/>
      <c r="C427" s="64"/>
      <c r="D427" s="65"/>
      <c r="E427" s="66"/>
      <c r="F427" s="67"/>
      <c r="G427" s="67"/>
      <c r="H427" s="64"/>
      <c r="I427" s="68"/>
      <c r="J427" s="64"/>
      <c r="K427" s="63" t="str">
        <f>IF(B427="","",VLOOKUP(B427,'CTRL RECOM'!A413:M759,2,0))</f>
        <v/>
      </c>
      <c r="L427" s="63" t="str">
        <f>IF(B427="","",VLOOKUP(B427,'CTRL RECOM'!A413:M759,3,0))</f>
        <v/>
      </c>
      <c r="M427" s="70" t="str">
        <f>IF(B427="","",VLOOKUP(B427,'CTRL RECOM'!A413:M759,7,0))</f>
        <v/>
      </c>
      <c r="N427" s="70" t="str">
        <f>IF(B427="","",VLOOKUP(B427,'CTRL RECOM'!A413:M759,8,0))</f>
        <v/>
      </c>
      <c r="O427" s="63" t="str">
        <f>IF(B427="","",VLOOKUP(B427,'CTRL RECOM'!A413:M759,18,0))</f>
        <v/>
      </c>
      <c r="P427" s="63" t="str">
        <f>IF(B427="","",VLOOKUP(B427,'CTRL RECOM'!A413:M759,19,0))</f>
        <v/>
      </c>
    </row>
    <row r="428" ht="15.75" customHeight="1">
      <c r="A428" s="63" t="str">
        <f t="shared" si="1"/>
        <v/>
      </c>
      <c r="B428" s="64"/>
      <c r="C428" s="64"/>
      <c r="D428" s="65"/>
      <c r="E428" s="66"/>
      <c r="F428" s="67"/>
      <c r="G428" s="67"/>
      <c r="H428" s="64"/>
      <c r="I428" s="68"/>
      <c r="J428" s="64"/>
      <c r="K428" s="63" t="str">
        <f>IF(B428="","",VLOOKUP(B428,'CTRL RECOM'!A414:M759,2,0))</f>
        <v/>
      </c>
      <c r="L428" s="63" t="str">
        <f>IF(B428="","",VLOOKUP(B428,'CTRL RECOM'!A414:M759,3,0))</f>
        <v/>
      </c>
      <c r="M428" s="70" t="str">
        <f>IF(B428="","",VLOOKUP(B428,'CTRL RECOM'!A414:M759,7,0))</f>
        <v/>
      </c>
      <c r="N428" s="70" t="str">
        <f>IF(B428="","",VLOOKUP(B428,'CTRL RECOM'!A414:M759,8,0))</f>
        <v/>
      </c>
      <c r="O428" s="63" t="str">
        <f>IF(B428="","",VLOOKUP(B428,'CTRL RECOM'!A414:M759,18,0))</f>
        <v/>
      </c>
      <c r="P428" s="63" t="str">
        <f>IF(B428="","",VLOOKUP(B428,'CTRL RECOM'!A414:M759,19,0))</f>
        <v/>
      </c>
    </row>
    <row r="429" ht="15.75" customHeight="1">
      <c r="A429" s="63" t="str">
        <f t="shared" si="1"/>
        <v/>
      </c>
      <c r="B429" s="64"/>
      <c r="C429" s="64"/>
      <c r="D429" s="65"/>
      <c r="E429" s="66"/>
      <c r="F429" s="67"/>
      <c r="G429" s="67"/>
      <c r="H429" s="64"/>
      <c r="I429" s="68"/>
      <c r="J429" s="64"/>
      <c r="K429" s="63" t="str">
        <f>IF(B429="","",VLOOKUP(B429,'CTRL RECOM'!A415:M759,2,0))</f>
        <v/>
      </c>
      <c r="L429" s="63" t="str">
        <f>IF(B429="","",VLOOKUP(B429,'CTRL RECOM'!A415:M759,3,0))</f>
        <v/>
      </c>
      <c r="M429" s="70" t="str">
        <f>IF(B429="","",VLOOKUP(B429,'CTRL RECOM'!A415:M759,7,0))</f>
        <v/>
      </c>
      <c r="N429" s="70" t="str">
        <f>IF(B429="","",VLOOKUP(B429,'CTRL RECOM'!A415:M759,8,0))</f>
        <v/>
      </c>
      <c r="O429" s="63" t="str">
        <f>IF(B429="","",VLOOKUP(B429,'CTRL RECOM'!A415:M759,18,0))</f>
        <v/>
      </c>
      <c r="P429" s="63" t="str">
        <f>IF(B429="","",VLOOKUP(B429,'CTRL RECOM'!A415:M759,19,0))</f>
        <v/>
      </c>
    </row>
    <row r="430" ht="15.75" customHeight="1">
      <c r="A430" s="63" t="str">
        <f t="shared" si="1"/>
        <v/>
      </c>
      <c r="B430" s="64"/>
      <c r="C430" s="64"/>
      <c r="D430" s="65"/>
      <c r="E430" s="66"/>
      <c r="F430" s="67"/>
      <c r="G430" s="67"/>
      <c r="H430" s="64"/>
      <c r="I430" s="68"/>
      <c r="J430" s="64"/>
      <c r="K430" s="63" t="str">
        <f>IF(B430="","",VLOOKUP(B430,'CTRL RECOM'!A416:M760,2,0))</f>
        <v/>
      </c>
      <c r="L430" s="63" t="str">
        <f>IF(B430="","",VLOOKUP(B430,'CTRL RECOM'!A416:M760,3,0))</f>
        <v/>
      </c>
      <c r="M430" s="70" t="str">
        <f>IF(B430="","",VLOOKUP(B430,'CTRL RECOM'!A416:M760,7,0))</f>
        <v/>
      </c>
      <c r="N430" s="70" t="str">
        <f>IF(B430="","",VLOOKUP(B430,'CTRL RECOM'!A416:M760,8,0))</f>
        <v/>
      </c>
      <c r="O430" s="63" t="str">
        <f>IF(B430="","",VLOOKUP(B430,'CTRL RECOM'!A416:M760,18,0))</f>
        <v/>
      </c>
      <c r="P430" s="63" t="str">
        <f>IF(B430="","",VLOOKUP(B430,'CTRL RECOM'!A416:M760,19,0))</f>
        <v/>
      </c>
    </row>
    <row r="431" ht="15.75" customHeight="1">
      <c r="A431" s="63" t="str">
        <f t="shared" si="1"/>
        <v/>
      </c>
      <c r="B431" s="64"/>
      <c r="C431" s="64"/>
      <c r="D431" s="65"/>
      <c r="E431" s="66"/>
      <c r="F431" s="67"/>
      <c r="G431" s="67"/>
      <c r="H431" s="64"/>
      <c r="I431" s="68"/>
      <c r="J431" s="64"/>
      <c r="K431" s="63" t="str">
        <f>IF(B431="","",VLOOKUP(B431,'CTRL RECOM'!A417:M761,2,0))</f>
        <v/>
      </c>
      <c r="L431" s="63" t="str">
        <f>IF(B431="","",VLOOKUP(B431,'CTRL RECOM'!A417:M761,3,0))</f>
        <v/>
      </c>
      <c r="M431" s="70" t="str">
        <f>IF(B431="","",VLOOKUP(B431,'CTRL RECOM'!A417:M761,7,0))</f>
        <v/>
      </c>
      <c r="N431" s="70" t="str">
        <f>IF(B431="","",VLOOKUP(B431,'CTRL RECOM'!A417:M761,8,0))</f>
        <v/>
      </c>
      <c r="O431" s="63" t="str">
        <f>IF(B431="","",VLOOKUP(B431,'CTRL RECOM'!A417:M761,18,0))</f>
        <v/>
      </c>
      <c r="P431" s="63" t="str">
        <f>IF(B431="","",VLOOKUP(B431,'CTRL RECOM'!A417:M761,19,0))</f>
        <v/>
      </c>
    </row>
    <row r="432" ht="15.75" customHeight="1">
      <c r="A432" s="63" t="str">
        <f t="shared" si="1"/>
        <v/>
      </c>
      <c r="B432" s="64"/>
      <c r="C432" s="64"/>
      <c r="D432" s="65"/>
      <c r="E432" s="66"/>
      <c r="F432" s="67"/>
      <c r="G432" s="67"/>
      <c r="H432" s="64"/>
      <c r="I432" s="68"/>
      <c r="J432" s="64"/>
      <c r="K432" s="63" t="str">
        <f>IF(B432="","",VLOOKUP(B432,'CTRL RECOM'!A418:M762,2,0))</f>
        <v/>
      </c>
      <c r="L432" s="63" t="str">
        <f>IF(B432="","",VLOOKUP(B432,'CTRL RECOM'!A418:M762,3,0))</f>
        <v/>
      </c>
      <c r="M432" s="70" t="str">
        <f>IF(B432="","",VLOOKUP(B432,'CTRL RECOM'!A418:M762,7,0))</f>
        <v/>
      </c>
      <c r="N432" s="70" t="str">
        <f>IF(B432="","",VLOOKUP(B432,'CTRL RECOM'!A418:M762,8,0))</f>
        <v/>
      </c>
      <c r="O432" s="63" t="str">
        <f>IF(B432="","",VLOOKUP(B432,'CTRL RECOM'!A418:M762,18,0))</f>
        <v/>
      </c>
      <c r="P432" s="63" t="str">
        <f>IF(B432="","",VLOOKUP(B432,'CTRL RECOM'!A418:M762,19,0))</f>
        <v/>
      </c>
    </row>
    <row r="433" ht="15.75" customHeight="1">
      <c r="A433" s="63" t="str">
        <f t="shared" si="1"/>
        <v/>
      </c>
      <c r="B433" s="64"/>
      <c r="C433" s="64"/>
      <c r="D433" s="65"/>
      <c r="E433" s="66"/>
      <c r="F433" s="67"/>
      <c r="G433" s="67"/>
      <c r="H433" s="64"/>
      <c r="I433" s="68"/>
      <c r="J433" s="64"/>
      <c r="K433" s="63" t="str">
        <f>IF(B433="","",VLOOKUP(B433,'CTRL RECOM'!A419:M763,2,0))</f>
        <v/>
      </c>
      <c r="L433" s="63" t="str">
        <f>IF(B433="","",VLOOKUP(B433,'CTRL RECOM'!A419:M763,3,0))</f>
        <v/>
      </c>
      <c r="M433" s="70" t="str">
        <f>IF(B433="","",VLOOKUP(B433,'CTRL RECOM'!A419:M763,7,0))</f>
        <v/>
      </c>
      <c r="N433" s="70" t="str">
        <f>IF(B433="","",VLOOKUP(B433,'CTRL RECOM'!A419:M763,8,0))</f>
        <v/>
      </c>
      <c r="O433" s="63" t="str">
        <f>IF(B433="","",VLOOKUP(B433,'CTRL RECOM'!A419:M763,18,0))</f>
        <v/>
      </c>
      <c r="P433" s="63" t="str">
        <f>IF(B433="","",VLOOKUP(B433,'CTRL RECOM'!A419:M763,19,0))</f>
        <v/>
      </c>
    </row>
    <row r="434" ht="15.75" customHeight="1">
      <c r="A434" s="63" t="str">
        <f t="shared" si="1"/>
        <v/>
      </c>
      <c r="B434" s="64"/>
      <c r="C434" s="64"/>
      <c r="D434" s="65"/>
      <c r="E434" s="66"/>
      <c r="F434" s="67"/>
      <c r="G434" s="67"/>
      <c r="H434" s="64"/>
      <c r="I434" s="68"/>
      <c r="J434" s="64"/>
      <c r="K434" s="63" t="str">
        <f>IF(B434="","",VLOOKUP(B434,'CTRL RECOM'!A420:M764,2,0))</f>
        <v/>
      </c>
      <c r="L434" s="63" t="str">
        <f>IF(B434="","",VLOOKUP(B434,'CTRL RECOM'!A420:M764,3,0))</f>
        <v/>
      </c>
      <c r="M434" s="70" t="str">
        <f>IF(B434="","",VLOOKUP(B434,'CTRL RECOM'!A420:M764,7,0))</f>
        <v/>
      </c>
      <c r="N434" s="70" t="str">
        <f>IF(B434="","",VLOOKUP(B434,'CTRL RECOM'!A420:M764,8,0))</f>
        <v/>
      </c>
      <c r="O434" s="63" t="str">
        <f>IF(B434="","",VLOOKUP(B434,'CTRL RECOM'!A420:M764,18,0))</f>
        <v/>
      </c>
      <c r="P434" s="63" t="str">
        <f>IF(B434="","",VLOOKUP(B434,'CTRL RECOM'!A420:M764,19,0))</f>
        <v/>
      </c>
    </row>
    <row r="435" ht="15.75" customHeight="1">
      <c r="A435" s="63" t="str">
        <f t="shared" si="1"/>
        <v/>
      </c>
      <c r="B435" s="64"/>
      <c r="C435" s="64"/>
      <c r="D435" s="65"/>
      <c r="E435" s="66"/>
      <c r="F435" s="67"/>
      <c r="G435" s="67"/>
      <c r="H435" s="64"/>
      <c r="I435" s="68"/>
      <c r="J435" s="64"/>
      <c r="K435" s="63" t="str">
        <f>IF(B435="","",VLOOKUP(B435,'CTRL RECOM'!A421:M765,2,0))</f>
        <v/>
      </c>
      <c r="L435" s="63" t="str">
        <f>IF(B435="","",VLOOKUP(B435,'CTRL RECOM'!A421:M765,3,0))</f>
        <v/>
      </c>
      <c r="M435" s="70" t="str">
        <f>IF(B435="","",VLOOKUP(B435,'CTRL RECOM'!A421:M765,7,0))</f>
        <v/>
      </c>
      <c r="N435" s="70" t="str">
        <f>IF(B435="","",VLOOKUP(B435,'CTRL RECOM'!A421:M765,8,0))</f>
        <v/>
      </c>
      <c r="O435" s="63" t="str">
        <f>IF(B435="","",VLOOKUP(B435,'CTRL RECOM'!A421:M765,18,0))</f>
        <v/>
      </c>
      <c r="P435" s="63" t="str">
        <f>IF(B435="","",VLOOKUP(B435,'CTRL RECOM'!A421:M765,19,0))</f>
        <v/>
      </c>
    </row>
    <row r="436" ht="15.75" customHeight="1">
      <c r="A436" s="63" t="str">
        <f t="shared" si="1"/>
        <v/>
      </c>
      <c r="B436" s="64"/>
      <c r="C436" s="64"/>
      <c r="D436" s="65"/>
      <c r="E436" s="66"/>
      <c r="F436" s="67"/>
      <c r="G436" s="67"/>
      <c r="H436" s="64"/>
      <c r="I436" s="68"/>
      <c r="J436" s="64"/>
      <c r="K436" s="63" t="str">
        <f>IF(B436="","",VLOOKUP(B436,'CTRL RECOM'!A422:M766,2,0))</f>
        <v/>
      </c>
      <c r="L436" s="63" t="str">
        <f>IF(B436="","",VLOOKUP(B436,'CTRL RECOM'!A422:M766,3,0))</f>
        <v/>
      </c>
      <c r="M436" s="70" t="str">
        <f>IF(B436="","",VLOOKUP(B436,'CTRL RECOM'!A422:M766,7,0))</f>
        <v/>
      </c>
      <c r="N436" s="70" t="str">
        <f>IF(B436="","",VLOOKUP(B436,'CTRL RECOM'!A422:M766,8,0))</f>
        <v/>
      </c>
      <c r="O436" s="63" t="str">
        <f>IF(B436="","",VLOOKUP(B436,'CTRL RECOM'!A422:M766,18,0))</f>
        <v/>
      </c>
      <c r="P436" s="63" t="str">
        <f>IF(B436="","",VLOOKUP(B436,'CTRL RECOM'!A422:M766,19,0))</f>
        <v/>
      </c>
    </row>
    <row r="437" ht="15.75" customHeight="1">
      <c r="A437" s="63" t="str">
        <f t="shared" si="1"/>
        <v/>
      </c>
      <c r="B437" s="64"/>
      <c r="C437" s="64"/>
      <c r="D437" s="65"/>
      <c r="E437" s="66"/>
      <c r="F437" s="67"/>
      <c r="G437" s="67"/>
      <c r="H437" s="64"/>
      <c r="I437" s="68"/>
      <c r="J437" s="64"/>
      <c r="K437" s="63" t="str">
        <f>IF(B437="","",VLOOKUP(B437,'CTRL RECOM'!A423:M767,2,0))</f>
        <v/>
      </c>
      <c r="L437" s="63" t="str">
        <f>IF(B437="","",VLOOKUP(B437,'CTRL RECOM'!A423:M767,3,0))</f>
        <v/>
      </c>
      <c r="M437" s="70" t="str">
        <f>IF(B437="","",VLOOKUP(B437,'CTRL RECOM'!A423:M767,7,0))</f>
        <v/>
      </c>
      <c r="N437" s="70" t="str">
        <f>IF(B437="","",VLOOKUP(B437,'CTRL RECOM'!A423:M767,8,0))</f>
        <v/>
      </c>
      <c r="O437" s="63" t="str">
        <f>IF(B437="","",VLOOKUP(B437,'CTRL RECOM'!A423:M767,18,0))</f>
        <v/>
      </c>
      <c r="P437" s="63" t="str">
        <f>IF(B437="","",VLOOKUP(B437,'CTRL RECOM'!A423:M767,19,0))</f>
        <v/>
      </c>
    </row>
    <row r="438" ht="15.75" customHeight="1">
      <c r="A438" s="63" t="str">
        <f t="shared" si="1"/>
        <v/>
      </c>
      <c r="B438" s="64"/>
      <c r="C438" s="64"/>
      <c r="D438" s="65"/>
      <c r="E438" s="66"/>
      <c r="F438" s="67"/>
      <c r="G438" s="67"/>
      <c r="H438" s="64"/>
      <c r="I438" s="68"/>
      <c r="J438" s="64"/>
      <c r="K438" s="63" t="str">
        <f>IF(B438="","",VLOOKUP(B438,'CTRL RECOM'!A424:M768,2,0))</f>
        <v/>
      </c>
      <c r="L438" s="63" t="str">
        <f>IF(B438="","",VLOOKUP(B438,'CTRL RECOM'!A424:M768,3,0))</f>
        <v/>
      </c>
      <c r="M438" s="70" t="str">
        <f>IF(B438="","",VLOOKUP(B438,'CTRL RECOM'!A424:M768,7,0))</f>
        <v/>
      </c>
      <c r="N438" s="70" t="str">
        <f>IF(B438="","",VLOOKUP(B438,'CTRL RECOM'!A424:M768,8,0))</f>
        <v/>
      </c>
      <c r="O438" s="63" t="str">
        <f>IF(B438="","",VLOOKUP(B438,'CTRL RECOM'!A424:M768,18,0))</f>
        <v/>
      </c>
      <c r="P438" s="63" t="str">
        <f>IF(B438="","",VLOOKUP(B438,'CTRL RECOM'!A424:M768,19,0))</f>
        <v/>
      </c>
    </row>
    <row r="439" ht="15.75" customHeight="1">
      <c r="A439" s="63" t="str">
        <f t="shared" si="1"/>
        <v/>
      </c>
      <c r="B439" s="64"/>
      <c r="C439" s="64"/>
      <c r="D439" s="65"/>
      <c r="E439" s="66"/>
      <c r="F439" s="67"/>
      <c r="G439" s="67"/>
      <c r="H439" s="64"/>
      <c r="I439" s="68"/>
      <c r="J439" s="64"/>
      <c r="K439" s="63" t="str">
        <f>IF(B439="","",VLOOKUP(B439,'CTRL RECOM'!A425:M769,2,0))</f>
        <v/>
      </c>
      <c r="L439" s="63" t="str">
        <f>IF(B439="","",VLOOKUP(B439,'CTRL RECOM'!A425:M769,3,0))</f>
        <v/>
      </c>
      <c r="M439" s="70" t="str">
        <f>IF(B439="","",VLOOKUP(B439,'CTRL RECOM'!A425:M769,7,0))</f>
        <v/>
      </c>
      <c r="N439" s="70" t="str">
        <f>IF(B439="","",VLOOKUP(B439,'CTRL RECOM'!A425:M769,8,0))</f>
        <v/>
      </c>
      <c r="O439" s="63" t="str">
        <f>IF(B439="","",VLOOKUP(B439,'CTRL RECOM'!A425:M769,18,0))</f>
        <v/>
      </c>
      <c r="P439" s="63" t="str">
        <f>IF(B439="","",VLOOKUP(B439,'CTRL RECOM'!A425:M769,19,0))</f>
        <v/>
      </c>
    </row>
    <row r="440" ht="15.75" customHeight="1">
      <c r="A440" s="63" t="str">
        <f t="shared" si="1"/>
        <v/>
      </c>
      <c r="B440" s="64"/>
      <c r="C440" s="64"/>
      <c r="D440" s="65"/>
      <c r="E440" s="66"/>
      <c r="F440" s="67"/>
      <c r="G440" s="67"/>
      <c r="H440" s="64"/>
      <c r="I440" s="68"/>
      <c r="J440" s="64"/>
      <c r="K440" s="63" t="str">
        <f>IF(B440="","",VLOOKUP(B440,'CTRL RECOM'!A426:M770,2,0))</f>
        <v/>
      </c>
      <c r="L440" s="63" t="str">
        <f>IF(B440="","",VLOOKUP(B440,'CTRL RECOM'!A426:M770,3,0))</f>
        <v/>
      </c>
      <c r="M440" s="70" t="str">
        <f>IF(B440="","",VLOOKUP(B440,'CTRL RECOM'!A426:M770,7,0))</f>
        <v/>
      </c>
      <c r="N440" s="70" t="str">
        <f>IF(B440="","",VLOOKUP(B440,'CTRL RECOM'!A426:M770,8,0))</f>
        <v/>
      </c>
      <c r="O440" s="63" t="str">
        <f>IF(B440="","",VLOOKUP(B440,'CTRL RECOM'!A426:M770,18,0))</f>
        <v/>
      </c>
      <c r="P440" s="63" t="str">
        <f>IF(B440="","",VLOOKUP(B440,'CTRL RECOM'!A426:M770,19,0))</f>
        <v/>
      </c>
    </row>
    <row r="441" ht="15.75" customHeight="1">
      <c r="A441" s="63" t="str">
        <f t="shared" si="1"/>
        <v/>
      </c>
      <c r="B441" s="64"/>
      <c r="C441" s="64"/>
      <c r="D441" s="65"/>
      <c r="E441" s="66"/>
      <c r="F441" s="67"/>
      <c r="G441" s="67"/>
      <c r="H441" s="64"/>
      <c r="I441" s="68"/>
      <c r="J441" s="64"/>
      <c r="K441" s="63" t="str">
        <f>IF(B441="","",VLOOKUP(B441,'CTRL RECOM'!A427:M771,2,0))</f>
        <v/>
      </c>
      <c r="L441" s="63" t="str">
        <f>IF(B441="","",VLOOKUP(B441,'CTRL RECOM'!A427:M771,3,0))</f>
        <v/>
      </c>
      <c r="M441" s="70" t="str">
        <f>IF(B441="","",VLOOKUP(B441,'CTRL RECOM'!A427:M771,7,0))</f>
        <v/>
      </c>
      <c r="N441" s="70" t="str">
        <f>IF(B441="","",VLOOKUP(B441,'CTRL RECOM'!A427:M771,8,0))</f>
        <v/>
      </c>
      <c r="O441" s="63" t="str">
        <f>IF(B441="","",VLOOKUP(B441,'CTRL RECOM'!A427:M771,18,0))</f>
        <v/>
      </c>
      <c r="P441" s="63" t="str">
        <f>IF(B441="","",VLOOKUP(B441,'CTRL RECOM'!A427:M771,19,0))</f>
        <v/>
      </c>
    </row>
    <row r="442" ht="15.75" customHeight="1">
      <c r="A442" s="63" t="str">
        <f t="shared" si="1"/>
        <v/>
      </c>
      <c r="B442" s="64"/>
      <c r="C442" s="64"/>
      <c r="D442" s="65"/>
      <c r="E442" s="66"/>
      <c r="F442" s="67"/>
      <c r="G442" s="67"/>
      <c r="H442" s="64"/>
      <c r="I442" s="68"/>
      <c r="J442" s="64"/>
      <c r="K442" s="63" t="str">
        <f>IF(B442="","",VLOOKUP(B442,'CTRL RECOM'!A428:M772,2,0))</f>
        <v/>
      </c>
      <c r="L442" s="63" t="str">
        <f>IF(B442="","",VLOOKUP(B442,'CTRL RECOM'!A428:M772,3,0))</f>
        <v/>
      </c>
      <c r="M442" s="70" t="str">
        <f>IF(B442="","",VLOOKUP(B442,'CTRL RECOM'!A428:M772,7,0))</f>
        <v/>
      </c>
      <c r="N442" s="70" t="str">
        <f>IF(B442="","",VLOOKUP(B442,'CTRL RECOM'!A428:M772,8,0))</f>
        <v/>
      </c>
      <c r="O442" s="63" t="str">
        <f>IF(B442="","",VLOOKUP(B442,'CTRL RECOM'!A428:M772,18,0))</f>
        <v/>
      </c>
      <c r="P442" s="63" t="str">
        <f>IF(B442="","",VLOOKUP(B442,'CTRL RECOM'!A428:M772,19,0))</f>
        <v/>
      </c>
    </row>
    <row r="443" ht="15.75" customHeight="1">
      <c r="A443" s="63" t="str">
        <f t="shared" si="1"/>
        <v/>
      </c>
      <c r="B443" s="64"/>
      <c r="C443" s="64"/>
      <c r="D443" s="65"/>
      <c r="E443" s="66"/>
      <c r="F443" s="67"/>
      <c r="G443" s="67"/>
      <c r="H443" s="64"/>
      <c r="I443" s="68"/>
      <c r="J443" s="64"/>
      <c r="K443" s="63" t="str">
        <f>IF(B443="","",VLOOKUP(B443,'CTRL RECOM'!A429:M773,2,0))</f>
        <v/>
      </c>
      <c r="L443" s="63" t="str">
        <f>IF(B443="","",VLOOKUP(B443,'CTRL RECOM'!A429:M773,3,0))</f>
        <v/>
      </c>
      <c r="M443" s="70" t="str">
        <f>IF(B443="","",VLOOKUP(B443,'CTRL RECOM'!A429:M773,7,0))</f>
        <v/>
      </c>
      <c r="N443" s="70" t="str">
        <f>IF(B443="","",VLOOKUP(B443,'CTRL RECOM'!A429:M773,8,0))</f>
        <v/>
      </c>
      <c r="O443" s="63" t="str">
        <f>IF(B443="","",VLOOKUP(B443,'CTRL RECOM'!A429:M773,18,0))</f>
        <v/>
      </c>
      <c r="P443" s="63" t="str">
        <f>IF(B443="","",VLOOKUP(B443,'CTRL RECOM'!A429:M773,19,0))</f>
        <v/>
      </c>
    </row>
    <row r="444" ht="15.75" customHeight="1">
      <c r="A444" s="63" t="str">
        <f t="shared" si="1"/>
        <v/>
      </c>
      <c r="B444" s="64"/>
      <c r="C444" s="64"/>
      <c r="D444" s="65"/>
      <c r="E444" s="66"/>
      <c r="F444" s="67"/>
      <c r="G444" s="67"/>
      <c r="H444" s="64"/>
      <c r="I444" s="68"/>
      <c r="J444" s="64"/>
      <c r="K444" s="63" t="str">
        <f>IF(B444="","",VLOOKUP(B444,'CTRL RECOM'!A430:M774,2,0))</f>
        <v/>
      </c>
      <c r="L444" s="63" t="str">
        <f>IF(B444="","",VLOOKUP(B444,'CTRL RECOM'!A430:M774,3,0))</f>
        <v/>
      </c>
      <c r="M444" s="70" t="str">
        <f>IF(B444="","",VLOOKUP(B444,'CTRL RECOM'!A430:M774,7,0))</f>
        <v/>
      </c>
      <c r="N444" s="70" t="str">
        <f>IF(B444="","",VLOOKUP(B444,'CTRL RECOM'!A430:M774,8,0))</f>
        <v/>
      </c>
      <c r="O444" s="63" t="str">
        <f>IF(B444="","",VLOOKUP(B444,'CTRL RECOM'!A430:M774,18,0))</f>
        <v/>
      </c>
      <c r="P444" s="63" t="str">
        <f>IF(B444="","",VLOOKUP(B444,'CTRL RECOM'!A430:M774,19,0))</f>
        <v/>
      </c>
    </row>
    <row r="445" ht="15.75" customHeight="1">
      <c r="A445" s="63" t="str">
        <f t="shared" si="1"/>
        <v/>
      </c>
      <c r="B445" s="64"/>
      <c r="C445" s="64"/>
      <c r="D445" s="65"/>
      <c r="E445" s="66"/>
      <c r="F445" s="67"/>
      <c r="G445" s="67"/>
      <c r="H445" s="64"/>
      <c r="I445" s="68"/>
      <c r="J445" s="64"/>
      <c r="K445" s="63" t="str">
        <f>IF(B445="","",VLOOKUP(B445,'CTRL RECOM'!A431:M775,2,0))</f>
        <v/>
      </c>
      <c r="L445" s="63" t="str">
        <f>IF(B445="","",VLOOKUP(B445,'CTRL RECOM'!A431:M775,3,0))</f>
        <v/>
      </c>
      <c r="M445" s="70" t="str">
        <f>IF(B445="","",VLOOKUP(B445,'CTRL RECOM'!A431:M775,7,0))</f>
        <v/>
      </c>
      <c r="N445" s="70" t="str">
        <f>IF(B445="","",VLOOKUP(B445,'CTRL RECOM'!A431:M775,8,0))</f>
        <v/>
      </c>
      <c r="O445" s="63" t="str">
        <f>IF(B445="","",VLOOKUP(B445,'CTRL RECOM'!A431:M775,18,0))</f>
        <v/>
      </c>
      <c r="P445" s="63" t="str">
        <f>IF(B445="","",VLOOKUP(B445,'CTRL RECOM'!A431:M775,19,0))</f>
        <v/>
      </c>
    </row>
    <row r="446" ht="15.75" customHeight="1">
      <c r="A446" s="63" t="str">
        <f t="shared" si="1"/>
        <v/>
      </c>
      <c r="B446" s="64"/>
      <c r="C446" s="64"/>
      <c r="D446" s="65"/>
      <c r="E446" s="66"/>
      <c r="F446" s="67"/>
      <c r="G446" s="67"/>
      <c r="H446" s="64"/>
      <c r="I446" s="68"/>
      <c r="J446" s="64"/>
      <c r="K446" s="63" t="str">
        <f>IF(B446="","",VLOOKUP(B446,'CTRL RECOM'!A432:M776,2,0))</f>
        <v/>
      </c>
      <c r="L446" s="63" t="str">
        <f>IF(B446="","",VLOOKUP(B446,'CTRL RECOM'!A432:M776,3,0))</f>
        <v/>
      </c>
      <c r="M446" s="70" t="str">
        <f>IF(B446="","",VLOOKUP(B446,'CTRL RECOM'!A432:M776,7,0))</f>
        <v/>
      </c>
      <c r="N446" s="70" t="str">
        <f>IF(B446="","",VLOOKUP(B446,'CTRL RECOM'!A432:M776,8,0))</f>
        <v/>
      </c>
      <c r="O446" s="63" t="str">
        <f>IF(B446="","",VLOOKUP(B446,'CTRL RECOM'!A432:M776,18,0))</f>
        <v/>
      </c>
      <c r="P446" s="63" t="str">
        <f>IF(B446="","",VLOOKUP(B446,'CTRL RECOM'!A432:M776,19,0))</f>
        <v/>
      </c>
    </row>
    <row r="447" ht="15.75" customHeight="1">
      <c r="A447" s="63" t="str">
        <f t="shared" si="1"/>
        <v/>
      </c>
      <c r="B447" s="64"/>
      <c r="C447" s="64"/>
      <c r="D447" s="65"/>
      <c r="E447" s="66"/>
      <c r="F447" s="67"/>
      <c r="G447" s="67"/>
      <c r="H447" s="64"/>
      <c r="I447" s="68"/>
      <c r="J447" s="64"/>
      <c r="K447" s="63" t="str">
        <f>IF(B447="","",VLOOKUP(B447,'CTRL RECOM'!A433:M777,2,0))</f>
        <v/>
      </c>
      <c r="L447" s="63" t="str">
        <f>IF(B447="","",VLOOKUP(B447,'CTRL RECOM'!A433:M777,3,0))</f>
        <v/>
      </c>
      <c r="M447" s="70" t="str">
        <f>IF(B447="","",VLOOKUP(B447,'CTRL RECOM'!A433:M777,7,0))</f>
        <v/>
      </c>
      <c r="N447" s="70" t="str">
        <f>IF(B447="","",VLOOKUP(B447,'CTRL RECOM'!A433:M777,8,0))</f>
        <v/>
      </c>
      <c r="O447" s="63" t="str">
        <f>IF(B447="","",VLOOKUP(B447,'CTRL RECOM'!A433:M777,18,0))</f>
        <v/>
      </c>
      <c r="P447" s="63" t="str">
        <f>IF(B447="","",VLOOKUP(B447,'CTRL RECOM'!A433:M777,19,0))</f>
        <v/>
      </c>
    </row>
    <row r="448" ht="15.75" customHeight="1">
      <c r="A448" s="63" t="str">
        <f t="shared" si="1"/>
        <v/>
      </c>
      <c r="B448" s="64"/>
      <c r="C448" s="64"/>
      <c r="D448" s="65"/>
      <c r="E448" s="66"/>
      <c r="F448" s="67"/>
      <c r="G448" s="67"/>
      <c r="H448" s="64"/>
      <c r="I448" s="68"/>
      <c r="J448" s="64"/>
      <c r="K448" s="63" t="str">
        <f>IF(B448="","",VLOOKUP(B448,'CTRL RECOM'!A434:M778,2,0))</f>
        <v/>
      </c>
      <c r="L448" s="63" t="str">
        <f>IF(B448="","",VLOOKUP(B448,'CTRL RECOM'!A434:M778,3,0))</f>
        <v/>
      </c>
      <c r="M448" s="70" t="str">
        <f>IF(B448="","",VLOOKUP(B448,'CTRL RECOM'!A434:M778,7,0))</f>
        <v/>
      </c>
      <c r="N448" s="70" t="str">
        <f>IF(B448="","",VLOOKUP(B448,'CTRL RECOM'!A434:M778,8,0))</f>
        <v/>
      </c>
      <c r="O448" s="63" t="str">
        <f>IF(B448="","",VLOOKUP(B448,'CTRL RECOM'!A434:M778,18,0))</f>
        <v/>
      </c>
      <c r="P448" s="63" t="str">
        <f>IF(B448="","",VLOOKUP(B448,'CTRL RECOM'!A434:M778,19,0))</f>
        <v/>
      </c>
    </row>
    <row r="449" ht="15.75" customHeight="1">
      <c r="A449" s="63" t="str">
        <f t="shared" si="1"/>
        <v/>
      </c>
      <c r="B449" s="64"/>
      <c r="C449" s="64"/>
      <c r="D449" s="65"/>
      <c r="E449" s="66"/>
      <c r="F449" s="67"/>
      <c r="G449" s="67"/>
      <c r="H449" s="64"/>
      <c r="I449" s="68"/>
      <c r="J449" s="64"/>
      <c r="K449" s="63" t="str">
        <f>IF(B449="","",VLOOKUP(B449,'CTRL RECOM'!A435:M779,2,0))</f>
        <v/>
      </c>
      <c r="L449" s="63" t="str">
        <f>IF(B449="","",VLOOKUP(B449,'CTRL RECOM'!A435:M779,3,0))</f>
        <v/>
      </c>
      <c r="M449" s="70" t="str">
        <f>IF(B449="","",VLOOKUP(B449,'CTRL RECOM'!A435:M779,7,0))</f>
        <v/>
      </c>
      <c r="N449" s="70" t="str">
        <f>IF(B449="","",VLOOKUP(B449,'CTRL RECOM'!A435:M779,8,0))</f>
        <v/>
      </c>
      <c r="O449" s="63" t="str">
        <f>IF(B449="","",VLOOKUP(B449,'CTRL RECOM'!A435:M779,18,0))</f>
        <v/>
      </c>
      <c r="P449" s="63" t="str">
        <f>IF(B449="","",VLOOKUP(B449,'CTRL RECOM'!A435:M779,19,0))</f>
        <v/>
      </c>
    </row>
    <row r="450" ht="15.75" customHeight="1">
      <c r="A450" s="63" t="str">
        <f t="shared" si="1"/>
        <v/>
      </c>
      <c r="B450" s="64"/>
      <c r="C450" s="64"/>
      <c r="D450" s="65"/>
      <c r="E450" s="66"/>
      <c r="F450" s="67"/>
      <c r="G450" s="67"/>
      <c r="H450" s="64"/>
      <c r="I450" s="68"/>
      <c r="J450" s="64"/>
      <c r="K450" s="63" t="str">
        <f>IF(B450="","",VLOOKUP(B450,'CTRL RECOM'!A436:M780,2,0))</f>
        <v/>
      </c>
      <c r="L450" s="63" t="str">
        <f>IF(B450="","",VLOOKUP(B450,'CTRL RECOM'!A436:M780,3,0))</f>
        <v/>
      </c>
      <c r="M450" s="70" t="str">
        <f>IF(B450="","",VLOOKUP(B450,'CTRL RECOM'!A436:M780,7,0))</f>
        <v/>
      </c>
      <c r="N450" s="70" t="str">
        <f>IF(B450="","",VLOOKUP(B450,'CTRL RECOM'!A436:M780,8,0))</f>
        <v/>
      </c>
      <c r="O450" s="63" t="str">
        <f>IF(B450="","",VLOOKUP(B450,'CTRL RECOM'!A436:M780,18,0))</f>
        <v/>
      </c>
      <c r="P450" s="63" t="str">
        <f>IF(B450="","",VLOOKUP(B450,'CTRL RECOM'!A436:M780,19,0))</f>
        <v/>
      </c>
    </row>
    <row r="451" ht="15.75" customHeight="1">
      <c r="A451" s="63" t="str">
        <f t="shared" si="1"/>
        <v/>
      </c>
      <c r="B451" s="64"/>
      <c r="C451" s="64"/>
      <c r="D451" s="65"/>
      <c r="E451" s="66"/>
      <c r="F451" s="67"/>
      <c r="G451" s="67"/>
      <c r="H451" s="64"/>
      <c r="I451" s="68"/>
      <c r="J451" s="64"/>
      <c r="K451" s="63" t="str">
        <f>IF(B451="","",VLOOKUP(B451,'CTRL RECOM'!A437:M781,2,0))</f>
        <v/>
      </c>
      <c r="L451" s="63" t="str">
        <f>IF(B451="","",VLOOKUP(B451,'CTRL RECOM'!A437:M781,3,0))</f>
        <v/>
      </c>
      <c r="M451" s="70" t="str">
        <f>IF(B451="","",VLOOKUP(B451,'CTRL RECOM'!A437:M781,7,0))</f>
        <v/>
      </c>
      <c r="N451" s="70" t="str">
        <f>IF(B451="","",VLOOKUP(B451,'CTRL RECOM'!A437:M781,8,0))</f>
        <v/>
      </c>
      <c r="O451" s="63" t="str">
        <f>IF(B451="","",VLOOKUP(B451,'CTRL RECOM'!A437:M781,18,0))</f>
        <v/>
      </c>
      <c r="P451" s="63" t="str">
        <f>IF(B451="","",VLOOKUP(B451,'CTRL RECOM'!A437:M781,19,0))</f>
        <v/>
      </c>
    </row>
    <row r="452" ht="15.75" customHeight="1">
      <c r="A452" s="63" t="str">
        <f t="shared" si="1"/>
        <v/>
      </c>
      <c r="B452" s="64"/>
      <c r="C452" s="64"/>
      <c r="D452" s="65"/>
      <c r="E452" s="66"/>
      <c r="F452" s="67"/>
      <c r="G452" s="67"/>
      <c r="H452" s="64"/>
      <c r="I452" s="68"/>
      <c r="J452" s="64"/>
      <c r="K452" s="63" t="str">
        <f>IF(B452="","",VLOOKUP(B452,'CTRL RECOM'!A438:M782,2,0))</f>
        <v/>
      </c>
      <c r="L452" s="63" t="str">
        <f>IF(B452="","",VLOOKUP(B452,'CTRL RECOM'!A438:M782,3,0))</f>
        <v/>
      </c>
      <c r="M452" s="70" t="str">
        <f>IF(B452="","",VLOOKUP(B452,'CTRL RECOM'!A438:M782,7,0))</f>
        <v/>
      </c>
      <c r="N452" s="70" t="str">
        <f>IF(B452="","",VLOOKUP(B452,'CTRL RECOM'!A438:M782,8,0))</f>
        <v/>
      </c>
      <c r="O452" s="63" t="str">
        <f>IF(B452="","",VLOOKUP(B452,'CTRL RECOM'!A438:M782,18,0))</f>
        <v/>
      </c>
      <c r="P452" s="63" t="str">
        <f>IF(B452="","",VLOOKUP(B452,'CTRL RECOM'!A438:M782,19,0))</f>
        <v/>
      </c>
    </row>
    <row r="453" ht="15.75" customHeight="1">
      <c r="A453" s="63" t="str">
        <f t="shared" si="1"/>
        <v/>
      </c>
      <c r="B453" s="64"/>
      <c r="C453" s="64"/>
      <c r="D453" s="65"/>
      <c r="E453" s="66"/>
      <c r="F453" s="67"/>
      <c r="G453" s="67"/>
      <c r="H453" s="64"/>
      <c r="I453" s="68"/>
      <c r="J453" s="64"/>
      <c r="K453" s="63" t="str">
        <f>IF(B453="","",VLOOKUP(B453,'CTRL RECOM'!A439:M783,2,0))</f>
        <v/>
      </c>
      <c r="L453" s="63" t="str">
        <f>IF(B453="","",VLOOKUP(B453,'CTRL RECOM'!A439:M783,3,0))</f>
        <v/>
      </c>
      <c r="M453" s="70" t="str">
        <f>IF(B453="","",VLOOKUP(B453,'CTRL RECOM'!A439:M783,7,0))</f>
        <v/>
      </c>
      <c r="N453" s="70" t="str">
        <f>IF(B453="","",VLOOKUP(B453,'CTRL RECOM'!A439:M783,8,0))</f>
        <v/>
      </c>
      <c r="O453" s="63" t="str">
        <f>IF(B453="","",VLOOKUP(B453,'CTRL RECOM'!A439:M783,18,0))</f>
        <v/>
      </c>
      <c r="P453" s="63" t="str">
        <f>IF(B453="","",VLOOKUP(B453,'CTRL RECOM'!A439:M783,19,0))</f>
        <v/>
      </c>
    </row>
    <row r="454" ht="15.75" customHeight="1">
      <c r="A454" s="63" t="str">
        <f t="shared" si="1"/>
        <v/>
      </c>
      <c r="B454" s="64"/>
      <c r="C454" s="64"/>
      <c r="D454" s="65"/>
      <c r="E454" s="66"/>
      <c r="F454" s="67"/>
      <c r="G454" s="67"/>
      <c r="H454" s="64"/>
      <c r="I454" s="68"/>
      <c r="J454" s="64"/>
      <c r="K454" s="63" t="str">
        <f>IF(B454="","",VLOOKUP(B454,'CTRL RECOM'!A440:M784,2,0))</f>
        <v/>
      </c>
      <c r="L454" s="63" t="str">
        <f>IF(B454="","",VLOOKUP(B454,'CTRL RECOM'!A440:M784,3,0))</f>
        <v/>
      </c>
      <c r="M454" s="70" t="str">
        <f>IF(B454="","",VLOOKUP(B454,'CTRL RECOM'!A440:M784,7,0))</f>
        <v/>
      </c>
      <c r="N454" s="70" t="str">
        <f>IF(B454="","",VLOOKUP(B454,'CTRL RECOM'!A440:M784,8,0))</f>
        <v/>
      </c>
      <c r="O454" s="63" t="str">
        <f>IF(B454="","",VLOOKUP(B454,'CTRL RECOM'!A440:M784,18,0))</f>
        <v/>
      </c>
      <c r="P454" s="63" t="str">
        <f>IF(B454="","",VLOOKUP(B454,'CTRL RECOM'!A440:M784,19,0))</f>
        <v/>
      </c>
    </row>
    <row r="455" ht="15.75" customHeight="1">
      <c r="A455" s="63" t="str">
        <f t="shared" si="1"/>
        <v/>
      </c>
      <c r="B455" s="64"/>
      <c r="C455" s="64"/>
      <c r="D455" s="65"/>
      <c r="E455" s="66"/>
      <c r="F455" s="67"/>
      <c r="G455" s="67"/>
      <c r="H455" s="64"/>
      <c r="I455" s="68"/>
      <c r="J455" s="64"/>
      <c r="K455" s="63" t="str">
        <f>IF(B455="","",VLOOKUP(B455,'CTRL RECOM'!A441:M785,2,0))</f>
        <v/>
      </c>
      <c r="L455" s="63" t="str">
        <f>IF(B455="","",VLOOKUP(B455,'CTRL RECOM'!A441:M785,3,0))</f>
        <v/>
      </c>
      <c r="M455" s="70" t="str">
        <f>IF(B455="","",VLOOKUP(B455,'CTRL RECOM'!A441:M785,7,0))</f>
        <v/>
      </c>
      <c r="N455" s="70" t="str">
        <f>IF(B455="","",VLOOKUP(B455,'CTRL RECOM'!A441:M785,8,0))</f>
        <v/>
      </c>
      <c r="O455" s="63" t="str">
        <f>IF(B455="","",VLOOKUP(B455,'CTRL RECOM'!A441:M785,18,0))</f>
        <v/>
      </c>
      <c r="P455" s="63" t="str">
        <f>IF(B455="","",VLOOKUP(B455,'CTRL RECOM'!A441:M785,19,0))</f>
        <v/>
      </c>
    </row>
    <row r="456" ht="15.75" customHeight="1">
      <c r="A456" s="63" t="str">
        <f t="shared" si="1"/>
        <v/>
      </c>
      <c r="B456" s="64"/>
      <c r="C456" s="64"/>
      <c r="D456" s="65"/>
      <c r="E456" s="66"/>
      <c r="F456" s="67"/>
      <c r="G456" s="67"/>
      <c r="H456" s="64"/>
      <c r="I456" s="68"/>
      <c r="J456" s="64"/>
      <c r="K456" s="63" t="str">
        <f>IF(B456="","",VLOOKUP(B456,'CTRL RECOM'!A442:M786,2,0))</f>
        <v/>
      </c>
      <c r="L456" s="63" t="str">
        <f>IF(B456="","",VLOOKUP(B456,'CTRL RECOM'!A442:M786,3,0))</f>
        <v/>
      </c>
      <c r="M456" s="70" t="str">
        <f>IF(B456="","",VLOOKUP(B456,'CTRL RECOM'!A442:M786,7,0))</f>
        <v/>
      </c>
      <c r="N456" s="70" t="str">
        <f>IF(B456="","",VLOOKUP(B456,'CTRL RECOM'!A442:M786,8,0))</f>
        <v/>
      </c>
      <c r="O456" s="63" t="str">
        <f>IF(B456="","",VLOOKUP(B456,'CTRL RECOM'!A442:M786,18,0))</f>
        <v/>
      </c>
      <c r="P456" s="63" t="str">
        <f>IF(B456="","",VLOOKUP(B456,'CTRL RECOM'!A442:M786,19,0))</f>
        <v/>
      </c>
    </row>
    <row r="457" ht="15.75" customHeight="1">
      <c r="A457" s="63" t="str">
        <f t="shared" si="1"/>
        <v/>
      </c>
      <c r="B457" s="64"/>
      <c r="C457" s="64"/>
      <c r="D457" s="65"/>
      <c r="E457" s="66"/>
      <c r="F457" s="67"/>
      <c r="G457" s="67"/>
      <c r="H457" s="64"/>
      <c r="I457" s="68"/>
      <c r="J457" s="64"/>
      <c r="K457" s="63" t="str">
        <f>IF(B457="","",VLOOKUP(B457,'CTRL RECOM'!A443:M787,2,0))</f>
        <v/>
      </c>
      <c r="L457" s="63" t="str">
        <f>IF(B457="","",VLOOKUP(B457,'CTRL RECOM'!A443:M787,3,0))</f>
        <v/>
      </c>
      <c r="M457" s="70" t="str">
        <f>IF(B457="","",VLOOKUP(B457,'CTRL RECOM'!A443:M787,7,0))</f>
        <v/>
      </c>
      <c r="N457" s="70" t="str">
        <f>IF(B457="","",VLOOKUP(B457,'CTRL RECOM'!A443:M787,8,0))</f>
        <v/>
      </c>
      <c r="O457" s="63" t="str">
        <f>IF(B457="","",VLOOKUP(B457,'CTRL RECOM'!A443:M787,18,0))</f>
        <v/>
      </c>
      <c r="P457" s="63" t="str">
        <f>IF(B457="","",VLOOKUP(B457,'CTRL RECOM'!A443:M787,19,0))</f>
        <v/>
      </c>
    </row>
    <row r="458" ht="15.75" customHeight="1">
      <c r="A458" s="63" t="str">
        <f t="shared" si="1"/>
        <v/>
      </c>
      <c r="B458" s="64"/>
      <c r="C458" s="64"/>
      <c r="D458" s="65"/>
      <c r="E458" s="66"/>
      <c r="F458" s="67"/>
      <c r="G458" s="67"/>
      <c r="H458" s="64"/>
      <c r="I458" s="68"/>
      <c r="J458" s="64"/>
      <c r="K458" s="63" t="str">
        <f>IF(B458="","",VLOOKUP(B458,'CTRL RECOM'!A444:M788,2,0))</f>
        <v/>
      </c>
      <c r="L458" s="63" t="str">
        <f>IF(B458="","",VLOOKUP(B458,'CTRL RECOM'!A444:M788,3,0))</f>
        <v/>
      </c>
      <c r="M458" s="70" t="str">
        <f>IF(B458="","",VLOOKUP(B458,'CTRL RECOM'!A444:M788,7,0))</f>
        <v/>
      </c>
      <c r="N458" s="70" t="str">
        <f>IF(B458="","",VLOOKUP(B458,'CTRL RECOM'!A444:M788,8,0))</f>
        <v/>
      </c>
      <c r="O458" s="63" t="str">
        <f>IF(B458="","",VLOOKUP(B458,'CTRL RECOM'!A444:M788,18,0))</f>
        <v/>
      </c>
      <c r="P458" s="63" t="str">
        <f>IF(B458="","",VLOOKUP(B458,'CTRL RECOM'!A444:M788,19,0))</f>
        <v/>
      </c>
    </row>
    <row r="459" ht="15.75" customHeight="1">
      <c r="A459" s="63" t="str">
        <f t="shared" si="1"/>
        <v/>
      </c>
      <c r="B459" s="64"/>
      <c r="C459" s="64"/>
      <c r="D459" s="65"/>
      <c r="E459" s="66"/>
      <c r="F459" s="67"/>
      <c r="G459" s="67"/>
      <c r="H459" s="64"/>
      <c r="I459" s="68"/>
      <c r="J459" s="64"/>
      <c r="K459" s="63" t="str">
        <f>IF(B459="","",VLOOKUP(B459,'CTRL RECOM'!A445:M789,2,0))</f>
        <v/>
      </c>
      <c r="L459" s="63" t="str">
        <f>IF(B459="","",VLOOKUP(B459,'CTRL RECOM'!A445:M789,3,0))</f>
        <v/>
      </c>
      <c r="M459" s="70" t="str">
        <f>IF(B459="","",VLOOKUP(B459,'CTRL RECOM'!A445:M789,7,0))</f>
        <v/>
      </c>
      <c r="N459" s="70" t="str">
        <f>IF(B459="","",VLOOKUP(B459,'CTRL RECOM'!A445:M789,8,0))</f>
        <v/>
      </c>
      <c r="O459" s="63" t="str">
        <f>IF(B459="","",VLOOKUP(B459,'CTRL RECOM'!A445:M789,18,0))</f>
        <v/>
      </c>
      <c r="P459" s="63" t="str">
        <f>IF(B459="","",VLOOKUP(B459,'CTRL RECOM'!A445:M789,19,0))</f>
        <v/>
      </c>
    </row>
    <row r="460" ht="15.75" customHeight="1">
      <c r="A460" s="63" t="str">
        <f t="shared" si="1"/>
        <v/>
      </c>
      <c r="B460" s="64"/>
      <c r="C460" s="64"/>
      <c r="D460" s="65"/>
      <c r="E460" s="66"/>
      <c r="F460" s="67"/>
      <c r="G460" s="67"/>
      <c r="H460" s="64"/>
      <c r="I460" s="68"/>
      <c r="J460" s="64"/>
      <c r="K460" s="63" t="str">
        <f>IF(B460="","",VLOOKUP(B460,'CTRL RECOM'!A446:M790,2,0))</f>
        <v/>
      </c>
      <c r="L460" s="63" t="str">
        <f>IF(B460="","",VLOOKUP(B460,'CTRL RECOM'!A446:M790,3,0))</f>
        <v/>
      </c>
      <c r="M460" s="70" t="str">
        <f>IF(B460="","",VLOOKUP(B460,'CTRL RECOM'!A446:M790,7,0))</f>
        <v/>
      </c>
      <c r="N460" s="70" t="str">
        <f>IF(B460="","",VLOOKUP(B460,'CTRL RECOM'!A446:M790,8,0))</f>
        <v/>
      </c>
      <c r="O460" s="63" t="str">
        <f>IF(B460="","",VLOOKUP(B460,'CTRL RECOM'!A446:M790,18,0))</f>
        <v/>
      </c>
      <c r="P460" s="63" t="str">
        <f>IF(B460="","",VLOOKUP(B460,'CTRL RECOM'!A446:M790,19,0))</f>
        <v/>
      </c>
    </row>
    <row r="461" ht="15.75" customHeight="1">
      <c r="A461" s="63" t="str">
        <f t="shared" si="1"/>
        <v/>
      </c>
      <c r="B461" s="64"/>
      <c r="C461" s="64"/>
      <c r="D461" s="65"/>
      <c r="E461" s="66"/>
      <c r="F461" s="67"/>
      <c r="G461" s="67"/>
      <c r="H461" s="64"/>
      <c r="I461" s="68"/>
      <c r="J461" s="64"/>
      <c r="K461" s="63" t="str">
        <f>IF(B461="","",VLOOKUP(B461,'CTRL RECOM'!A447:M791,2,0))</f>
        <v/>
      </c>
      <c r="L461" s="63" t="str">
        <f>IF(B461="","",VLOOKUP(B461,'CTRL RECOM'!A447:M791,3,0))</f>
        <v/>
      </c>
      <c r="M461" s="70" t="str">
        <f>IF(B461="","",VLOOKUP(B461,'CTRL RECOM'!A447:M791,7,0))</f>
        <v/>
      </c>
      <c r="N461" s="70" t="str">
        <f>IF(B461="","",VLOOKUP(B461,'CTRL RECOM'!A447:M791,8,0))</f>
        <v/>
      </c>
      <c r="O461" s="63" t="str">
        <f>IF(B461="","",VLOOKUP(B461,'CTRL RECOM'!A447:M791,18,0))</f>
        <v/>
      </c>
      <c r="P461" s="63" t="str">
        <f>IF(B461="","",VLOOKUP(B461,'CTRL RECOM'!A447:M791,19,0))</f>
        <v/>
      </c>
    </row>
    <row r="462" ht="15.75" customHeight="1">
      <c r="A462" s="63" t="str">
        <f t="shared" si="1"/>
        <v/>
      </c>
      <c r="B462" s="64"/>
      <c r="C462" s="64"/>
      <c r="D462" s="65"/>
      <c r="E462" s="66"/>
      <c r="F462" s="67"/>
      <c r="G462" s="67"/>
      <c r="H462" s="64"/>
      <c r="I462" s="68"/>
      <c r="J462" s="64"/>
      <c r="K462" s="63" t="str">
        <f>IF(B462="","",VLOOKUP(B462,'CTRL RECOM'!A448:M792,2,0))</f>
        <v/>
      </c>
      <c r="L462" s="63" t="str">
        <f>IF(B462="","",VLOOKUP(B462,'CTRL RECOM'!A448:M792,3,0))</f>
        <v/>
      </c>
      <c r="M462" s="70" t="str">
        <f>IF(B462="","",VLOOKUP(B462,'CTRL RECOM'!A448:M792,7,0))</f>
        <v/>
      </c>
      <c r="N462" s="70" t="str">
        <f>IF(B462="","",VLOOKUP(B462,'CTRL RECOM'!A448:M792,8,0))</f>
        <v/>
      </c>
      <c r="O462" s="63" t="str">
        <f>IF(B462="","",VLOOKUP(B462,'CTRL RECOM'!A448:M792,18,0))</f>
        <v/>
      </c>
      <c r="P462" s="63" t="str">
        <f>IF(B462="","",VLOOKUP(B462,'CTRL RECOM'!A448:M792,19,0))</f>
        <v/>
      </c>
    </row>
    <row r="463" ht="15.75" customHeight="1">
      <c r="A463" s="63" t="str">
        <f t="shared" si="1"/>
        <v/>
      </c>
      <c r="B463" s="64"/>
      <c r="C463" s="64"/>
      <c r="D463" s="65"/>
      <c r="E463" s="66"/>
      <c r="F463" s="67"/>
      <c r="G463" s="67"/>
      <c r="H463" s="64"/>
      <c r="I463" s="68"/>
      <c r="J463" s="64"/>
      <c r="K463" s="63" t="str">
        <f>IF(B463="","",VLOOKUP(B463,'CTRL RECOM'!A449:M793,2,0))</f>
        <v/>
      </c>
      <c r="L463" s="63" t="str">
        <f>IF(B463="","",VLOOKUP(B463,'CTRL RECOM'!A449:M793,3,0))</f>
        <v/>
      </c>
      <c r="M463" s="70" t="str">
        <f>IF(B463="","",VLOOKUP(B463,'CTRL RECOM'!A449:M793,7,0))</f>
        <v/>
      </c>
      <c r="N463" s="70" t="str">
        <f>IF(B463="","",VLOOKUP(B463,'CTRL RECOM'!A449:M793,8,0))</f>
        <v/>
      </c>
      <c r="O463" s="63" t="str">
        <f>IF(B463="","",VLOOKUP(B463,'CTRL RECOM'!A449:M793,18,0))</f>
        <v/>
      </c>
      <c r="P463" s="63" t="str">
        <f>IF(B463="","",VLOOKUP(B463,'CTRL RECOM'!A449:M793,19,0))</f>
        <v/>
      </c>
    </row>
    <row r="464" ht="15.75" customHeight="1">
      <c r="A464" s="63" t="str">
        <f t="shared" si="1"/>
        <v/>
      </c>
      <c r="B464" s="64"/>
      <c r="C464" s="64"/>
      <c r="D464" s="65"/>
      <c r="E464" s="66"/>
      <c r="F464" s="67"/>
      <c r="G464" s="67"/>
      <c r="H464" s="64"/>
      <c r="I464" s="68"/>
      <c r="J464" s="64"/>
      <c r="K464" s="63" t="str">
        <f>IF(B464="","",VLOOKUP(B464,'CTRL RECOM'!A450:M794,2,0))</f>
        <v/>
      </c>
      <c r="L464" s="63" t="str">
        <f>IF(B464="","",VLOOKUP(B464,'CTRL RECOM'!A450:M794,3,0))</f>
        <v/>
      </c>
      <c r="M464" s="70" t="str">
        <f>IF(B464="","",VLOOKUP(B464,'CTRL RECOM'!A450:M794,7,0))</f>
        <v/>
      </c>
      <c r="N464" s="70" t="str">
        <f>IF(B464="","",VLOOKUP(B464,'CTRL RECOM'!A450:M794,8,0))</f>
        <v/>
      </c>
      <c r="O464" s="63" t="str">
        <f>IF(B464="","",VLOOKUP(B464,'CTRL RECOM'!A450:M794,18,0))</f>
        <v/>
      </c>
      <c r="P464" s="63" t="str">
        <f>IF(B464="","",VLOOKUP(B464,'CTRL RECOM'!A450:M794,19,0))</f>
        <v/>
      </c>
    </row>
    <row r="465" ht="15.75" customHeight="1">
      <c r="A465" s="63" t="str">
        <f t="shared" si="1"/>
        <v/>
      </c>
      <c r="B465" s="64"/>
      <c r="C465" s="64"/>
      <c r="D465" s="65"/>
      <c r="E465" s="66"/>
      <c r="F465" s="67"/>
      <c r="G465" s="67"/>
      <c r="H465" s="64"/>
      <c r="I465" s="68"/>
      <c r="J465" s="64"/>
      <c r="K465" s="63" t="str">
        <f>IF(B465="","",VLOOKUP(B465,'CTRL RECOM'!A451:M795,2,0))</f>
        <v/>
      </c>
      <c r="L465" s="63" t="str">
        <f>IF(B465="","",VLOOKUP(B465,'CTRL RECOM'!A451:M795,3,0))</f>
        <v/>
      </c>
      <c r="M465" s="70" t="str">
        <f>IF(B465="","",VLOOKUP(B465,'CTRL RECOM'!A451:M795,7,0))</f>
        <v/>
      </c>
      <c r="N465" s="70" t="str">
        <f>IF(B465="","",VLOOKUP(B465,'CTRL RECOM'!A451:M795,8,0))</f>
        <v/>
      </c>
      <c r="O465" s="63" t="str">
        <f>IF(B465="","",VLOOKUP(B465,'CTRL RECOM'!A451:M795,18,0))</f>
        <v/>
      </c>
      <c r="P465" s="63" t="str">
        <f>IF(B465="","",VLOOKUP(B465,'CTRL RECOM'!A451:M795,19,0))</f>
        <v/>
      </c>
    </row>
    <row r="466" ht="15.75" customHeight="1">
      <c r="A466" s="63" t="str">
        <f t="shared" si="1"/>
        <v/>
      </c>
      <c r="B466" s="64"/>
      <c r="C466" s="64"/>
      <c r="D466" s="65"/>
      <c r="E466" s="66"/>
      <c r="F466" s="67"/>
      <c r="G466" s="67"/>
      <c r="H466" s="64"/>
      <c r="I466" s="68"/>
      <c r="J466" s="64"/>
      <c r="K466" s="63" t="str">
        <f>IF(B466="","",VLOOKUP(B466,'CTRL RECOM'!A452:M796,2,0))</f>
        <v/>
      </c>
      <c r="L466" s="63" t="str">
        <f>IF(B466="","",VLOOKUP(B466,'CTRL RECOM'!A452:M796,3,0))</f>
        <v/>
      </c>
      <c r="M466" s="70" t="str">
        <f>IF(B466="","",VLOOKUP(B466,'CTRL RECOM'!A452:M796,7,0))</f>
        <v/>
      </c>
      <c r="N466" s="70" t="str">
        <f>IF(B466="","",VLOOKUP(B466,'CTRL RECOM'!A452:M796,8,0))</f>
        <v/>
      </c>
      <c r="O466" s="63" t="str">
        <f>IF(B466="","",VLOOKUP(B466,'CTRL RECOM'!A452:M796,18,0))</f>
        <v/>
      </c>
      <c r="P466" s="63" t="str">
        <f>IF(B466="","",VLOOKUP(B466,'CTRL RECOM'!A452:M796,19,0))</f>
        <v/>
      </c>
    </row>
    <row r="467" ht="15.75" customHeight="1">
      <c r="A467" s="63" t="str">
        <f t="shared" si="1"/>
        <v/>
      </c>
      <c r="B467" s="64"/>
      <c r="C467" s="64"/>
      <c r="D467" s="65"/>
      <c r="E467" s="66"/>
      <c r="F467" s="67"/>
      <c r="G467" s="67"/>
      <c r="H467" s="64"/>
      <c r="I467" s="68"/>
      <c r="J467" s="64"/>
      <c r="K467" s="63" t="str">
        <f>IF(B467="","",VLOOKUP(B467,'CTRL RECOM'!A453:M797,2,0))</f>
        <v/>
      </c>
      <c r="L467" s="63" t="str">
        <f>IF(B467="","",VLOOKUP(B467,'CTRL RECOM'!A453:M797,3,0))</f>
        <v/>
      </c>
      <c r="M467" s="70" t="str">
        <f>IF(B467="","",VLOOKUP(B467,'CTRL RECOM'!A453:M797,7,0))</f>
        <v/>
      </c>
      <c r="N467" s="70" t="str">
        <f>IF(B467="","",VLOOKUP(B467,'CTRL RECOM'!A453:M797,8,0))</f>
        <v/>
      </c>
      <c r="O467" s="63" t="str">
        <f>IF(B467="","",VLOOKUP(B467,'CTRL RECOM'!A453:M797,18,0))</f>
        <v/>
      </c>
      <c r="P467" s="63" t="str">
        <f>IF(B467="","",VLOOKUP(B467,'CTRL RECOM'!A453:M797,19,0))</f>
        <v/>
      </c>
    </row>
    <row r="468" ht="15.75" customHeight="1">
      <c r="A468" s="63" t="str">
        <f t="shared" si="1"/>
        <v/>
      </c>
      <c r="B468" s="64"/>
      <c r="C468" s="64"/>
      <c r="D468" s="65"/>
      <c r="E468" s="66"/>
      <c r="F468" s="67"/>
      <c r="G468" s="67"/>
      <c r="H468" s="64"/>
      <c r="I468" s="68"/>
      <c r="J468" s="64"/>
      <c r="K468" s="63" t="str">
        <f>IF(B468="","",VLOOKUP(B468,'CTRL RECOM'!A454:M798,2,0))</f>
        <v/>
      </c>
      <c r="L468" s="63" t="str">
        <f>IF(B468="","",VLOOKUP(B468,'CTRL RECOM'!A454:M798,3,0))</f>
        <v/>
      </c>
      <c r="M468" s="70" t="str">
        <f>IF(B468="","",VLOOKUP(B468,'CTRL RECOM'!A454:M798,7,0))</f>
        <v/>
      </c>
      <c r="N468" s="70" t="str">
        <f>IF(B468="","",VLOOKUP(B468,'CTRL RECOM'!A454:M798,8,0))</f>
        <v/>
      </c>
      <c r="O468" s="63" t="str">
        <f>IF(B468="","",VLOOKUP(B468,'CTRL RECOM'!A454:M798,18,0))</f>
        <v/>
      </c>
      <c r="P468" s="63" t="str">
        <f>IF(B468="","",VLOOKUP(B468,'CTRL RECOM'!A454:M798,19,0))</f>
        <v/>
      </c>
    </row>
    <row r="469" ht="15.75" customHeight="1">
      <c r="A469" s="63" t="str">
        <f t="shared" si="1"/>
        <v/>
      </c>
      <c r="B469" s="64"/>
      <c r="C469" s="64"/>
      <c r="D469" s="65"/>
      <c r="E469" s="66"/>
      <c r="F469" s="67"/>
      <c r="G469" s="67"/>
      <c r="H469" s="64"/>
      <c r="I469" s="68"/>
      <c r="J469" s="64"/>
      <c r="K469" s="63" t="str">
        <f>IF(B469="","",VLOOKUP(B469,'CTRL RECOM'!A454:M799,2,0))</f>
        <v/>
      </c>
      <c r="L469" s="63" t="str">
        <f>IF(B469="","",VLOOKUP(B469,'CTRL RECOM'!A454:M799,3,0))</f>
        <v/>
      </c>
      <c r="M469" s="70" t="str">
        <f>IF(B469="","",VLOOKUP(B469,'CTRL RECOM'!A454:M799,7,0))</f>
        <v/>
      </c>
      <c r="N469" s="70" t="str">
        <f>IF(B469="","",VLOOKUP(B469,'CTRL RECOM'!A454:M799,8,0))</f>
        <v/>
      </c>
      <c r="O469" s="63" t="str">
        <f>IF(B469="","",VLOOKUP(B469,'CTRL RECOM'!A454:M799,18,0))</f>
        <v/>
      </c>
      <c r="P469" s="63" t="str">
        <f>IF(B469="","",VLOOKUP(B469,'CTRL RECOM'!A454:M799,19,0))</f>
        <v/>
      </c>
    </row>
    <row r="470" ht="15.75" customHeight="1">
      <c r="A470" s="63" t="str">
        <f t="shared" si="1"/>
        <v/>
      </c>
      <c r="B470" s="64"/>
      <c r="C470" s="64"/>
      <c r="D470" s="65"/>
      <c r="E470" s="66"/>
      <c r="F470" s="67"/>
      <c r="G470" s="67"/>
      <c r="H470" s="64"/>
      <c r="I470" s="68"/>
      <c r="J470" s="64"/>
      <c r="K470" s="63" t="str">
        <f>IF(B470="","",VLOOKUP(B470,'CTRL RECOM'!A455:M800,2,0))</f>
        <v/>
      </c>
      <c r="L470" s="63" t="str">
        <f>IF(B470="","",VLOOKUP(B470,'CTRL RECOM'!A455:M800,3,0))</f>
        <v/>
      </c>
      <c r="M470" s="70" t="str">
        <f>IF(B470="","",VLOOKUP(B470,'CTRL RECOM'!A455:M800,7,0))</f>
        <v/>
      </c>
      <c r="N470" s="70" t="str">
        <f>IF(B470="","",VLOOKUP(B470,'CTRL RECOM'!A455:M800,8,0))</f>
        <v/>
      </c>
      <c r="O470" s="63" t="str">
        <f>IF(B470="","",VLOOKUP(B470,'CTRL RECOM'!A455:M800,18,0))</f>
        <v/>
      </c>
      <c r="P470" s="63" t="str">
        <f>IF(B470="","",VLOOKUP(B470,'CTRL RECOM'!A455:M800,19,0))</f>
        <v/>
      </c>
    </row>
    <row r="471" ht="15.75" customHeight="1">
      <c r="A471" s="63" t="str">
        <f t="shared" si="1"/>
        <v/>
      </c>
      <c r="B471" s="64"/>
      <c r="C471" s="64"/>
      <c r="D471" s="65"/>
      <c r="E471" s="66"/>
      <c r="F471" s="67"/>
      <c r="G471" s="67"/>
      <c r="H471" s="64"/>
      <c r="I471" s="68"/>
      <c r="J471" s="64"/>
      <c r="K471" s="63" t="str">
        <f>IF(B471="","",VLOOKUP(B471,'CTRL RECOM'!A456:M801,2,0))</f>
        <v/>
      </c>
      <c r="L471" s="63" t="str">
        <f>IF(B471="","",VLOOKUP(B471,'CTRL RECOM'!A456:M801,3,0))</f>
        <v/>
      </c>
      <c r="M471" s="70" t="str">
        <f>IF(B471="","",VLOOKUP(B471,'CTRL RECOM'!A456:M801,7,0))</f>
        <v/>
      </c>
      <c r="N471" s="70" t="str">
        <f>IF(B471="","",VLOOKUP(B471,'CTRL RECOM'!A456:M801,8,0))</f>
        <v/>
      </c>
      <c r="O471" s="63" t="str">
        <f>IF(B471="","",VLOOKUP(B471,'CTRL RECOM'!A456:M801,18,0))</f>
        <v/>
      </c>
      <c r="P471" s="63" t="str">
        <f>IF(B471="","",VLOOKUP(B471,'CTRL RECOM'!A456:M801,19,0))</f>
        <v/>
      </c>
    </row>
    <row r="472" ht="15.75" customHeight="1">
      <c r="A472" s="63" t="str">
        <f t="shared" si="1"/>
        <v/>
      </c>
      <c r="B472" s="64"/>
      <c r="C472" s="64"/>
      <c r="D472" s="65"/>
      <c r="E472" s="66"/>
      <c r="F472" s="67"/>
      <c r="G472" s="67"/>
      <c r="H472" s="64"/>
      <c r="I472" s="68"/>
      <c r="J472" s="64"/>
      <c r="K472" s="63" t="str">
        <f>IF(B472="","",VLOOKUP(B472,'CTRL RECOM'!A457:M802,2,0))</f>
        <v/>
      </c>
      <c r="L472" s="63" t="str">
        <f>IF(B472="","",VLOOKUP(B472,'CTRL RECOM'!A457:M802,3,0))</f>
        <v/>
      </c>
      <c r="M472" s="70" t="str">
        <f>IF(B472="","",VLOOKUP(B472,'CTRL RECOM'!A457:M802,7,0))</f>
        <v/>
      </c>
      <c r="N472" s="70" t="str">
        <f>IF(B472="","",VLOOKUP(B472,'CTRL RECOM'!A457:M802,8,0))</f>
        <v/>
      </c>
      <c r="O472" s="63" t="str">
        <f>IF(B472="","",VLOOKUP(B472,'CTRL RECOM'!A457:M802,18,0))</f>
        <v/>
      </c>
      <c r="P472" s="63" t="str">
        <f>IF(B472="","",VLOOKUP(B472,'CTRL RECOM'!A457:M802,19,0))</f>
        <v/>
      </c>
    </row>
    <row r="473" ht="15.75" customHeight="1">
      <c r="A473" s="63" t="str">
        <f t="shared" si="1"/>
        <v/>
      </c>
      <c r="B473" s="64"/>
      <c r="C473" s="64"/>
      <c r="D473" s="65"/>
      <c r="E473" s="66"/>
      <c r="F473" s="67"/>
      <c r="G473" s="67"/>
      <c r="H473" s="64"/>
      <c r="I473" s="68"/>
      <c r="J473" s="64"/>
      <c r="K473" s="63" t="str">
        <f>IF(B473="","",VLOOKUP(B473,'CTRL RECOM'!A458:M803,2,0))</f>
        <v/>
      </c>
      <c r="L473" s="63" t="str">
        <f>IF(B473="","",VLOOKUP(B473,'CTRL RECOM'!A458:M803,3,0))</f>
        <v/>
      </c>
      <c r="M473" s="70" t="str">
        <f>IF(B473="","",VLOOKUP(B473,'CTRL RECOM'!A458:M803,7,0))</f>
        <v/>
      </c>
      <c r="N473" s="70" t="str">
        <f>IF(B473="","",VLOOKUP(B473,'CTRL RECOM'!A458:M803,8,0))</f>
        <v/>
      </c>
      <c r="O473" s="63" t="str">
        <f>IF(B473="","",VLOOKUP(B473,'CTRL RECOM'!A458:M803,18,0))</f>
        <v/>
      </c>
      <c r="P473" s="63" t="str">
        <f>IF(B473="","",VLOOKUP(B473,'CTRL RECOM'!A458:M803,19,0))</f>
        <v/>
      </c>
    </row>
    <row r="474" ht="15.75" customHeight="1">
      <c r="A474" s="63" t="str">
        <f t="shared" si="1"/>
        <v/>
      </c>
      <c r="B474" s="64"/>
      <c r="C474" s="64"/>
      <c r="D474" s="65"/>
      <c r="E474" s="66"/>
      <c r="F474" s="67"/>
      <c r="G474" s="67"/>
      <c r="H474" s="64"/>
      <c r="I474" s="68"/>
      <c r="J474" s="64"/>
      <c r="K474" s="63" t="str">
        <f>IF(B474="","",VLOOKUP(B474,'CTRL RECOM'!A459:M804,2,0))</f>
        <v/>
      </c>
      <c r="L474" s="63" t="str">
        <f>IF(B474="","",VLOOKUP(B474,'CTRL RECOM'!A459:M804,3,0))</f>
        <v/>
      </c>
      <c r="M474" s="70" t="str">
        <f>IF(B474="","",VLOOKUP(B474,'CTRL RECOM'!A459:M804,7,0))</f>
        <v/>
      </c>
      <c r="N474" s="70" t="str">
        <f>IF(B474="","",VLOOKUP(B474,'CTRL RECOM'!A459:M804,8,0))</f>
        <v/>
      </c>
      <c r="O474" s="63" t="str">
        <f>IF(B474="","",VLOOKUP(B474,'CTRL RECOM'!A459:M804,18,0))</f>
        <v/>
      </c>
      <c r="P474" s="63" t="str">
        <f>IF(B474="","",VLOOKUP(B474,'CTRL RECOM'!A459:M804,19,0))</f>
        <v/>
      </c>
    </row>
    <row r="475" ht="15.75" customHeight="1">
      <c r="A475" s="63" t="str">
        <f t="shared" si="1"/>
        <v/>
      </c>
      <c r="B475" s="64"/>
      <c r="C475" s="64"/>
      <c r="D475" s="65"/>
      <c r="E475" s="66"/>
      <c r="F475" s="67"/>
      <c r="G475" s="67"/>
      <c r="H475" s="64"/>
      <c r="I475" s="68"/>
      <c r="J475" s="64"/>
      <c r="K475" s="63" t="str">
        <f>IF(B475="","",VLOOKUP(B475,'CTRL RECOM'!A460:M805,2,0))</f>
        <v/>
      </c>
      <c r="L475" s="63" t="str">
        <f>IF(B475="","",VLOOKUP(B475,'CTRL RECOM'!A460:M805,3,0))</f>
        <v/>
      </c>
      <c r="M475" s="70" t="str">
        <f>IF(B475="","",VLOOKUP(B475,'CTRL RECOM'!A460:M805,7,0))</f>
        <v/>
      </c>
      <c r="N475" s="70" t="str">
        <f>IF(B475="","",VLOOKUP(B475,'CTRL RECOM'!A460:M805,8,0))</f>
        <v/>
      </c>
      <c r="O475" s="63" t="str">
        <f>IF(B475="","",VLOOKUP(B475,'CTRL RECOM'!A460:M805,18,0))</f>
        <v/>
      </c>
      <c r="P475" s="63" t="str">
        <f>IF(B475="","",VLOOKUP(B475,'CTRL RECOM'!A460:M805,19,0))</f>
        <v/>
      </c>
    </row>
    <row r="476" ht="15.75" customHeight="1">
      <c r="A476" s="63" t="str">
        <f t="shared" si="1"/>
        <v/>
      </c>
      <c r="B476" s="64"/>
      <c r="C476" s="64"/>
      <c r="D476" s="65"/>
      <c r="E476" s="66"/>
      <c r="F476" s="67"/>
      <c r="G476" s="67"/>
      <c r="H476" s="64"/>
      <c r="I476" s="68"/>
      <c r="J476" s="64"/>
      <c r="K476" s="63" t="str">
        <f>IF(B476="","",VLOOKUP(B476,'CTRL RECOM'!A461:M806,2,0))</f>
        <v/>
      </c>
      <c r="L476" s="63" t="str">
        <f>IF(B476="","",VLOOKUP(B476,'CTRL RECOM'!A461:M806,3,0))</f>
        <v/>
      </c>
      <c r="M476" s="70" t="str">
        <f>IF(B476="","",VLOOKUP(B476,'CTRL RECOM'!A461:M806,7,0))</f>
        <v/>
      </c>
      <c r="N476" s="70" t="str">
        <f>IF(B476="","",VLOOKUP(B476,'CTRL RECOM'!A461:M806,8,0))</f>
        <v/>
      </c>
      <c r="O476" s="63" t="str">
        <f>IF(B476="","",VLOOKUP(B476,'CTRL RECOM'!A461:M806,18,0))</f>
        <v/>
      </c>
      <c r="P476" s="63" t="str">
        <f>IF(B476="","",VLOOKUP(B476,'CTRL RECOM'!A461:M806,19,0))</f>
        <v/>
      </c>
    </row>
    <row r="477" ht="15.75" customHeight="1">
      <c r="A477" s="63" t="str">
        <f t="shared" si="1"/>
        <v/>
      </c>
      <c r="B477" s="64"/>
      <c r="C477" s="64"/>
      <c r="D477" s="65"/>
      <c r="E477" s="66"/>
      <c r="F477" s="67"/>
      <c r="G477" s="67"/>
      <c r="H477" s="64"/>
      <c r="I477" s="68"/>
      <c r="J477" s="64"/>
      <c r="K477" s="63" t="str">
        <f>IF(B477="","",VLOOKUP(B477,'CTRL RECOM'!A462:M807,2,0))</f>
        <v/>
      </c>
      <c r="L477" s="63" t="str">
        <f>IF(B477="","",VLOOKUP(B477,'CTRL RECOM'!A462:M807,3,0))</f>
        <v/>
      </c>
      <c r="M477" s="70" t="str">
        <f>IF(B477="","",VLOOKUP(B477,'CTRL RECOM'!A462:M807,7,0))</f>
        <v/>
      </c>
      <c r="N477" s="70" t="str">
        <f>IF(B477="","",VLOOKUP(B477,'CTRL RECOM'!A462:M807,8,0))</f>
        <v/>
      </c>
      <c r="O477" s="63" t="str">
        <f>IF(B477="","",VLOOKUP(B477,'CTRL RECOM'!A462:M807,18,0))</f>
        <v/>
      </c>
      <c r="P477" s="63" t="str">
        <f>IF(B477="","",VLOOKUP(B477,'CTRL RECOM'!A462:M807,19,0))</f>
        <v/>
      </c>
    </row>
    <row r="478" ht="15.75" customHeight="1">
      <c r="A478" s="63" t="str">
        <f t="shared" si="1"/>
        <v/>
      </c>
      <c r="B478" s="64"/>
      <c r="C478" s="64"/>
      <c r="D478" s="65"/>
      <c r="E478" s="66"/>
      <c r="F478" s="67"/>
      <c r="G478" s="67"/>
      <c r="H478" s="64"/>
      <c r="I478" s="68"/>
      <c r="J478" s="64"/>
      <c r="K478" s="63" t="str">
        <f>IF(B478="","",VLOOKUP(B478,'CTRL RECOM'!A463:M808,2,0))</f>
        <v/>
      </c>
      <c r="L478" s="63" t="str">
        <f>IF(B478="","",VLOOKUP(B478,'CTRL RECOM'!A463:M808,3,0))</f>
        <v/>
      </c>
      <c r="M478" s="70" t="str">
        <f>IF(B478="","",VLOOKUP(B478,'CTRL RECOM'!A463:M808,7,0))</f>
        <v/>
      </c>
      <c r="N478" s="70" t="str">
        <f>IF(B478="","",VLOOKUP(B478,'CTRL RECOM'!A463:M808,8,0))</f>
        <v/>
      </c>
      <c r="O478" s="63" t="str">
        <f>IF(B478="","",VLOOKUP(B478,'CTRL RECOM'!A463:M808,18,0))</f>
        <v/>
      </c>
      <c r="P478" s="63" t="str">
        <f>IF(B478="","",VLOOKUP(B478,'CTRL RECOM'!A463:M808,19,0))</f>
        <v/>
      </c>
    </row>
    <row r="479" ht="15.75" customHeight="1">
      <c r="A479" s="63" t="str">
        <f t="shared" si="1"/>
        <v/>
      </c>
      <c r="B479" s="64"/>
      <c r="C479" s="64"/>
      <c r="D479" s="65"/>
      <c r="E479" s="66"/>
      <c r="F479" s="67"/>
      <c r="G479" s="67"/>
      <c r="H479" s="64"/>
      <c r="I479" s="68"/>
      <c r="J479" s="64"/>
      <c r="K479" s="63" t="str">
        <f>IF(B479="","",VLOOKUP(B479,'CTRL RECOM'!A464:M809,2,0))</f>
        <v/>
      </c>
      <c r="L479" s="63" t="str">
        <f>IF(B479="","",VLOOKUP(B479,'CTRL RECOM'!A464:M809,3,0))</f>
        <v/>
      </c>
      <c r="M479" s="70" t="str">
        <f>IF(B479="","",VLOOKUP(B479,'CTRL RECOM'!A464:M809,7,0))</f>
        <v/>
      </c>
      <c r="N479" s="70" t="str">
        <f>IF(B479="","",VLOOKUP(B479,'CTRL RECOM'!A464:M809,8,0))</f>
        <v/>
      </c>
      <c r="O479" s="63" t="str">
        <f>IF(B479="","",VLOOKUP(B479,'CTRL RECOM'!A464:M809,18,0))</f>
        <v/>
      </c>
      <c r="P479" s="63" t="str">
        <f>IF(B479="","",VLOOKUP(B479,'CTRL RECOM'!A464:M809,19,0))</f>
        <v/>
      </c>
    </row>
    <row r="480" ht="15.75" customHeight="1">
      <c r="A480" s="63" t="str">
        <f t="shared" si="1"/>
        <v/>
      </c>
      <c r="B480" s="64"/>
      <c r="C480" s="64"/>
      <c r="D480" s="65"/>
      <c r="E480" s="66"/>
      <c r="F480" s="67"/>
      <c r="G480" s="67"/>
      <c r="H480" s="64"/>
      <c r="I480" s="68"/>
      <c r="J480" s="64"/>
      <c r="K480" s="63" t="str">
        <f>IF(B480="","",VLOOKUP(B480,'CTRL RECOM'!A465:M810,2,0))</f>
        <v/>
      </c>
      <c r="L480" s="63" t="str">
        <f>IF(B480="","",VLOOKUP(B480,'CTRL RECOM'!A465:M810,3,0))</f>
        <v/>
      </c>
      <c r="M480" s="70" t="str">
        <f>IF(B480="","",VLOOKUP(B480,'CTRL RECOM'!A465:M810,7,0))</f>
        <v/>
      </c>
      <c r="N480" s="70" t="str">
        <f>IF(B480="","",VLOOKUP(B480,'CTRL RECOM'!A465:M810,8,0))</f>
        <v/>
      </c>
      <c r="O480" s="63" t="str">
        <f>IF(B480="","",VLOOKUP(B480,'CTRL RECOM'!A465:M810,18,0))</f>
        <v/>
      </c>
      <c r="P480" s="63" t="str">
        <f>IF(B480="","",VLOOKUP(B480,'CTRL RECOM'!A465:M810,19,0))</f>
        <v/>
      </c>
    </row>
    <row r="481" ht="15.75" customHeight="1">
      <c r="A481" s="63" t="str">
        <f t="shared" si="1"/>
        <v/>
      </c>
      <c r="B481" s="64"/>
      <c r="C481" s="64"/>
      <c r="D481" s="65"/>
      <c r="E481" s="66"/>
      <c r="F481" s="67"/>
      <c r="G481" s="67"/>
      <c r="H481" s="64"/>
      <c r="I481" s="68"/>
      <c r="J481" s="64"/>
      <c r="K481" s="63" t="str">
        <f>IF(B481="","",VLOOKUP(B481,'CTRL RECOM'!A466:M811,2,0))</f>
        <v/>
      </c>
      <c r="L481" s="63" t="str">
        <f>IF(B481="","",VLOOKUP(B481,'CTRL RECOM'!A466:M811,3,0))</f>
        <v/>
      </c>
      <c r="M481" s="70" t="str">
        <f>IF(B481="","",VLOOKUP(B481,'CTRL RECOM'!A466:M811,7,0))</f>
        <v/>
      </c>
      <c r="N481" s="70" t="str">
        <f>IF(B481="","",VLOOKUP(B481,'CTRL RECOM'!A466:M811,8,0))</f>
        <v/>
      </c>
      <c r="O481" s="63" t="str">
        <f>IF(B481="","",VLOOKUP(B481,'CTRL RECOM'!A466:M811,18,0))</f>
        <v/>
      </c>
      <c r="P481" s="63" t="str">
        <f>IF(B481="","",VLOOKUP(B481,'CTRL RECOM'!A466:M811,19,0))</f>
        <v/>
      </c>
    </row>
    <row r="482" ht="15.75" customHeight="1">
      <c r="A482" s="63" t="str">
        <f t="shared" si="1"/>
        <v/>
      </c>
      <c r="B482" s="64"/>
      <c r="C482" s="64"/>
      <c r="D482" s="65"/>
      <c r="E482" s="66"/>
      <c r="F482" s="67"/>
      <c r="G482" s="67"/>
      <c r="H482" s="64"/>
      <c r="I482" s="68"/>
      <c r="J482" s="64"/>
      <c r="K482" s="63" t="str">
        <f>IF(B482="","",VLOOKUP(B482,'CTRL RECOM'!A467:M812,2,0))</f>
        <v/>
      </c>
      <c r="L482" s="63" t="str">
        <f>IF(B482="","",VLOOKUP(B482,'CTRL RECOM'!A467:M812,3,0))</f>
        <v/>
      </c>
      <c r="M482" s="70" t="str">
        <f>IF(B482="","",VLOOKUP(B482,'CTRL RECOM'!A467:M812,7,0))</f>
        <v/>
      </c>
      <c r="N482" s="70" t="str">
        <f>IF(B482="","",VLOOKUP(B482,'CTRL RECOM'!A467:M812,8,0))</f>
        <v/>
      </c>
      <c r="O482" s="63" t="str">
        <f>IF(B482="","",VLOOKUP(B482,'CTRL RECOM'!A467:M812,18,0))</f>
        <v/>
      </c>
      <c r="P482" s="63" t="str">
        <f>IF(B482="","",VLOOKUP(B482,'CTRL RECOM'!A467:M812,19,0))</f>
        <v/>
      </c>
    </row>
    <row r="483" ht="15.75" customHeight="1">
      <c r="A483" s="63" t="str">
        <f t="shared" si="1"/>
        <v/>
      </c>
      <c r="B483" s="64"/>
      <c r="C483" s="64"/>
      <c r="D483" s="65"/>
      <c r="E483" s="66"/>
      <c r="F483" s="67"/>
      <c r="G483" s="67"/>
      <c r="H483" s="64"/>
      <c r="I483" s="68"/>
      <c r="J483" s="64"/>
      <c r="K483" s="63" t="str">
        <f>IF(B483="","",VLOOKUP(B483,'CTRL RECOM'!A468:M813,2,0))</f>
        <v/>
      </c>
      <c r="L483" s="63" t="str">
        <f>IF(B483="","",VLOOKUP(B483,'CTRL RECOM'!A468:M813,3,0))</f>
        <v/>
      </c>
      <c r="M483" s="70" t="str">
        <f>IF(B483="","",VLOOKUP(B483,'CTRL RECOM'!A468:M813,7,0))</f>
        <v/>
      </c>
      <c r="N483" s="70" t="str">
        <f>IF(B483="","",VLOOKUP(B483,'CTRL RECOM'!A468:M813,8,0))</f>
        <v/>
      </c>
      <c r="O483" s="63" t="str">
        <f>IF(B483="","",VLOOKUP(B483,'CTRL RECOM'!A468:M813,18,0))</f>
        <v/>
      </c>
      <c r="P483" s="63" t="str">
        <f>IF(B483="","",VLOOKUP(B483,'CTRL RECOM'!A468:M813,19,0))</f>
        <v/>
      </c>
    </row>
    <row r="484" ht="15.75" customHeight="1">
      <c r="A484" s="63" t="str">
        <f t="shared" si="1"/>
        <v/>
      </c>
      <c r="B484" s="64"/>
      <c r="C484" s="64"/>
      <c r="D484" s="65"/>
      <c r="E484" s="66"/>
      <c r="F484" s="67"/>
      <c r="G484" s="67"/>
      <c r="H484" s="64"/>
      <c r="I484" s="68"/>
      <c r="J484" s="64"/>
      <c r="K484" s="63" t="str">
        <f>IF(B484="","",VLOOKUP(B484,'CTRL RECOM'!A469:M814,2,0))</f>
        <v/>
      </c>
      <c r="L484" s="63" t="str">
        <f>IF(B484="","",VLOOKUP(B484,'CTRL RECOM'!A469:M814,3,0))</f>
        <v/>
      </c>
      <c r="M484" s="70" t="str">
        <f>IF(B484="","",VLOOKUP(B484,'CTRL RECOM'!A469:M814,7,0))</f>
        <v/>
      </c>
      <c r="N484" s="70" t="str">
        <f>IF(B484="","",VLOOKUP(B484,'CTRL RECOM'!A469:M814,8,0))</f>
        <v/>
      </c>
      <c r="O484" s="63" t="str">
        <f>IF(B484="","",VLOOKUP(B484,'CTRL RECOM'!A469:M814,18,0))</f>
        <v/>
      </c>
      <c r="P484" s="63" t="str">
        <f>IF(B484="","",VLOOKUP(B484,'CTRL RECOM'!A469:M814,19,0))</f>
        <v/>
      </c>
    </row>
    <row r="485" ht="15.75" customHeight="1">
      <c r="A485" s="63" t="str">
        <f t="shared" si="1"/>
        <v/>
      </c>
      <c r="B485" s="64"/>
      <c r="C485" s="64"/>
      <c r="D485" s="65"/>
      <c r="E485" s="66"/>
      <c r="F485" s="67"/>
      <c r="G485" s="67"/>
      <c r="H485" s="64"/>
      <c r="I485" s="68"/>
      <c r="J485" s="64"/>
      <c r="K485" s="63" t="str">
        <f>IF(B485="","",VLOOKUP(B485,'CTRL RECOM'!A469:M815,2,0))</f>
        <v/>
      </c>
      <c r="L485" s="63" t="str">
        <f>IF(B485="","",VLOOKUP(B485,'CTRL RECOM'!A469:M815,3,0))</f>
        <v/>
      </c>
      <c r="M485" s="70" t="str">
        <f>IF(B485="","",VLOOKUP(B485,'CTRL RECOM'!A469:M815,7,0))</f>
        <v/>
      </c>
      <c r="N485" s="70" t="str">
        <f>IF(B485="","",VLOOKUP(B485,'CTRL RECOM'!A469:M815,8,0))</f>
        <v/>
      </c>
      <c r="O485" s="63" t="str">
        <f>IF(B485="","",VLOOKUP(B485,'CTRL RECOM'!A469:M815,18,0))</f>
        <v/>
      </c>
      <c r="P485" s="63" t="str">
        <f>IF(B485="","",VLOOKUP(B485,'CTRL RECOM'!A469:M815,19,0))</f>
        <v/>
      </c>
    </row>
    <row r="486" ht="15.75" customHeight="1">
      <c r="A486" s="63" t="str">
        <f t="shared" si="1"/>
        <v/>
      </c>
      <c r="B486" s="64"/>
      <c r="C486" s="64"/>
      <c r="D486" s="65"/>
      <c r="E486" s="66"/>
      <c r="F486" s="67"/>
      <c r="G486" s="67"/>
      <c r="H486" s="64"/>
      <c r="I486" s="68"/>
      <c r="J486" s="64"/>
      <c r="K486" s="63" t="str">
        <f>IF(B486="","",VLOOKUP(B486,'CTRL RECOM'!A470:M816,2,0))</f>
        <v/>
      </c>
      <c r="L486" s="63" t="str">
        <f>IF(B486="","",VLOOKUP(B486,'CTRL RECOM'!A470:M816,3,0))</f>
        <v/>
      </c>
      <c r="M486" s="70" t="str">
        <f>IF(B486="","",VLOOKUP(B486,'CTRL RECOM'!A470:M816,7,0))</f>
        <v/>
      </c>
      <c r="N486" s="70" t="str">
        <f>IF(B486="","",VLOOKUP(B486,'CTRL RECOM'!A470:M816,8,0))</f>
        <v/>
      </c>
      <c r="O486" s="63" t="str">
        <f>IF(B486="","",VLOOKUP(B486,'CTRL RECOM'!A470:M816,18,0))</f>
        <v/>
      </c>
      <c r="P486" s="63" t="str">
        <f>IF(B486="","",VLOOKUP(B486,'CTRL RECOM'!A470:M816,19,0))</f>
        <v/>
      </c>
    </row>
    <row r="487" ht="15.75" customHeight="1">
      <c r="A487" s="63" t="str">
        <f t="shared" si="1"/>
        <v/>
      </c>
      <c r="B487" s="64"/>
      <c r="C487" s="64"/>
      <c r="D487" s="65"/>
      <c r="E487" s="66"/>
      <c r="F487" s="67"/>
      <c r="G487" s="67"/>
      <c r="H487" s="64"/>
      <c r="I487" s="68"/>
      <c r="J487" s="64"/>
      <c r="K487" s="63" t="str">
        <f>IF(B487="","",VLOOKUP(B487,'CTRL RECOM'!A471:M817,2,0))</f>
        <v/>
      </c>
      <c r="L487" s="63" t="str">
        <f>IF(B487="","",VLOOKUP(B487,'CTRL RECOM'!A471:M817,3,0))</f>
        <v/>
      </c>
      <c r="M487" s="70" t="str">
        <f>IF(B487="","",VLOOKUP(B487,'CTRL RECOM'!A471:M817,7,0))</f>
        <v/>
      </c>
      <c r="N487" s="70" t="str">
        <f>IF(B487="","",VLOOKUP(B487,'CTRL RECOM'!A471:M817,8,0))</f>
        <v/>
      </c>
      <c r="O487" s="63" t="str">
        <f>IF(B487="","",VLOOKUP(B487,'CTRL RECOM'!A471:M817,18,0))</f>
        <v/>
      </c>
      <c r="P487" s="63" t="str">
        <f>IF(B487="","",VLOOKUP(B487,'CTRL RECOM'!A471:M817,19,0))</f>
        <v/>
      </c>
    </row>
    <row r="488" ht="15.75" customHeight="1">
      <c r="A488" s="63" t="str">
        <f t="shared" si="1"/>
        <v/>
      </c>
      <c r="B488" s="64"/>
      <c r="C488" s="64"/>
      <c r="D488" s="65"/>
      <c r="E488" s="66"/>
      <c r="F488" s="67"/>
      <c r="G488" s="67"/>
      <c r="H488" s="64"/>
      <c r="I488" s="68"/>
      <c r="J488" s="64"/>
      <c r="K488" s="63" t="str">
        <f>IF(B488="","",VLOOKUP(B488,'CTRL RECOM'!A472:M818,2,0))</f>
        <v/>
      </c>
      <c r="L488" s="63" t="str">
        <f>IF(B488="","",VLOOKUP(B488,'CTRL RECOM'!A472:M818,3,0))</f>
        <v/>
      </c>
      <c r="M488" s="70" t="str">
        <f>IF(B488="","",VLOOKUP(B488,'CTRL RECOM'!A472:M818,7,0))</f>
        <v/>
      </c>
      <c r="N488" s="70" t="str">
        <f>IF(B488="","",VLOOKUP(B488,'CTRL RECOM'!A472:M818,8,0))</f>
        <v/>
      </c>
      <c r="O488" s="63" t="str">
        <f>IF(B488="","",VLOOKUP(B488,'CTRL RECOM'!A472:M818,18,0))</f>
        <v/>
      </c>
      <c r="P488" s="63" t="str">
        <f>IF(B488="","",VLOOKUP(B488,'CTRL RECOM'!A472:M818,19,0))</f>
        <v/>
      </c>
    </row>
    <row r="489" ht="15.75" customHeight="1">
      <c r="A489" s="63" t="str">
        <f t="shared" si="1"/>
        <v/>
      </c>
      <c r="B489" s="64"/>
      <c r="C489" s="64"/>
      <c r="D489" s="65"/>
      <c r="E489" s="66"/>
      <c r="F489" s="67"/>
      <c r="G489" s="67"/>
      <c r="H489" s="64"/>
      <c r="I489" s="68"/>
      <c r="J489" s="64"/>
      <c r="K489" s="63" t="str">
        <f>IF(B489="","",VLOOKUP(B489,'CTRL RECOM'!A473:M819,2,0))</f>
        <v/>
      </c>
      <c r="L489" s="63" t="str">
        <f>IF(B489="","",VLOOKUP(B489,'CTRL RECOM'!A473:M819,3,0))</f>
        <v/>
      </c>
      <c r="M489" s="70" t="str">
        <f>IF(B489="","",VLOOKUP(B489,'CTRL RECOM'!A473:M819,7,0))</f>
        <v/>
      </c>
      <c r="N489" s="70" t="str">
        <f>IF(B489="","",VLOOKUP(B489,'CTRL RECOM'!A473:M819,8,0))</f>
        <v/>
      </c>
      <c r="O489" s="63" t="str">
        <f>IF(B489="","",VLOOKUP(B489,'CTRL RECOM'!A473:M819,18,0))</f>
        <v/>
      </c>
      <c r="P489" s="63" t="str">
        <f>IF(B489="","",VLOOKUP(B489,'CTRL RECOM'!A473:M819,19,0))</f>
        <v/>
      </c>
    </row>
    <row r="490" ht="15.75" customHeight="1">
      <c r="A490" s="63" t="str">
        <f t="shared" si="1"/>
        <v/>
      </c>
      <c r="B490" s="64"/>
      <c r="C490" s="64"/>
      <c r="D490" s="65"/>
      <c r="E490" s="66"/>
      <c r="F490" s="67"/>
      <c r="G490" s="67"/>
      <c r="H490" s="64"/>
      <c r="I490" s="68"/>
      <c r="J490" s="64"/>
      <c r="K490" s="63" t="str">
        <f>IF(B490="","",VLOOKUP(B490,'CTRL RECOM'!A474:M820,2,0))</f>
        <v/>
      </c>
      <c r="L490" s="63" t="str">
        <f>IF(B490="","",VLOOKUP(B490,'CTRL RECOM'!A474:M820,3,0))</f>
        <v/>
      </c>
      <c r="M490" s="70" t="str">
        <f>IF(B490="","",VLOOKUP(B490,'CTRL RECOM'!A474:M820,7,0))</f>
        <v/>
      </c>
      <c r="N490" s="70" t="str">
        <f>IF(B490="","",VLOOKUP(B490,'CTRL RECOM'!A474:M820,8,0))</f>
        <v/>
      </c>
      <c r="O490" s="63" t="str">
        <f>IF(B490="","",VLOOKUP(B490,'CTRL RECOM'!A474:M820,18,0))</f>
        <v/>
      </c>
      <c r="P490" s="63" t="str">
        <f>IF(B490="","",VLOOKUP(B490,'CTRL RECOM'!A474:M820,19,0))</f>
        <v/>
      </c>
    </row>
    <row r="491" ht="15.75" customHeight="1">
      <c r="A491" s="63" t="str">
        <f t="shared" si="1"/>
        <v/>
      </c>
      <c r="B491" s="64"/>
      <c r="C491" s="64"/>
      <c r="D491" s="65"/>
      <c r="E491" s="66"/>
      <c r="F491" s="67"/>
      <c r="G491" s="67"/>
      <c r="H491" s="64"/>
      <c r="I491" s="68"/>
      <c r="J491" s="64"/>
      <c r="K491" s="63" t="str">
        <f>IF(B491="","",VLOOKUP(B491,'CTRL RECOM'!A475:M821,2,0))</f>
        <v/>
      </c>
      <c r="L491" s="63" t="str">
        <f>IF(B491="","",VLOOKUP(B491,'CTRL RECOM'!A475:M821,3,0))</f>
        <v/>
      </c>
      <c r="M491" s="70" t="str">
        <f>IF(B491="","",VLOOKUP(B491,'CTRL RECOM'!A475:M821,7,0))</f>
        <v/>
      </c>
      <c r="N491" s="70" t="str">
        <f>IF(B491="","",VLOOKUP(B491,'CTRL RECOM'!A475:M821,8,0))</f>
        <v/>
      </c>
      <c r="O491" s="63" t="str">
        <f>IF(B491="","",VLOOKUP(B491,'CTRL RECOM'!A475:M821,18,0))</f>
        <v/>
      </c>
      <c r="P491" s="63" t="str">
        <f>IF(B491="","",VLOOKUP(B491,'CTRL RECOM'!A475:M821,19,0))</f>
        <v/>
      </c>
    </row>
    <row r="492" ht="15.75" customHeight="1">
      <c r="A492" s="63" t="str">
        <f t="shared" si="1"/>
        <v/>
      </c>
      <c r="B492" s="64"/>
      <c r="C492" s="64"/>
      <c r="D492" s="65"/>
      <c r="E492" s="66"/>
      <c r="F492" s="67"/>
      <c r="G492" s="67"/>
      <c r="H492" s="64"/>
      <c r="I492" s="68"/>
      <c r="J492" s="64"/>
      <c r="K492" s="63" t="str">
        <f>IF(B492="","",VLOOKUP(B492,'CTRL RECOM'!A476:M822,2,0))</f>
        <v/>
      </c>
      <c r="L492" s="63" t="str">
        <f>IF(B492="","",VLOOKUP(B492,'CTRL RECOM'!A476:M822,3,0))</f>
        <v/>
      </c>
      <c r="M492" s="70" t="str">
        <f>IF(B492="","",VLOOKUP(B492,'CTRL RECOM'!A476:M822,7,0))</f>
        <v/>
      </c>
      <c r="N492" s="70" t="str">
        <f>IF(B492="","",VLOOKUP(B492,'CTRL RECOM'!A476:M822,8,0))</f>
        <v/>
      </c>
      <c r="O492" s="63" t="str">
        <f>IF(B492="","",VLOOKUP(B492,'CTRL RECOM'!A476:M822,18,0))</f>
        <v/>
      </c>
      <c r="P492" s="63" t="str">
        <f>IF(B492="","",VLOOKUP(B492,'CTRL RECOM'!A476:M822,19,0))</f>
        <v/>
      </c>
    </row>
    <row r="493" ht="15.75" customHeight="1">
      <c r="A493" s="63" t="str">
        <f t="shared" si="1"/>
        <v/>
      </c>
      <c r="B493" s="64"/>
      <c r="C493" s="64"/>
      <c r="D493" s="65"/>
      <c r="E493" s="66"/>
      <c r="F493" s="67"/>
      <c r="G493" s="67"/>
      <c r="H493" s="64"/>
      <c r="I493" s="68"/>
      <c r="J493" s="64"/>
      <c r="K493" s="63" t="str">
        <f>IF(B493="","",VLOOKUP(B493,'CTRL RECOM'!A477:M823,2,0))</f>
        <v/>
      </c>
      <c r="L493" s="63" t="str">
        <f>IF(B493="","",VLOOKUP(B493,'CTRL RECOM'!A477:M823,3,0))</f>
        <v/>
      </c>
      <c r="M493" s="70" t="str">
        <f>IF(B493="","",VLOOKUP(B493,'CTRL RECOM'!A477:M823,7,0))</f>
        <v/>
      </c>
      <c r="N493" s="70" t="str">
        <f>IF(B493="","",VLOOKUP(B493,'CTRL RECOM'!A477:M823,8,0))</f>
        <v/>
      </c>
      <c r="O493" s="63" t="str">
        <f>IF(B493="","",VLOOKUP(B493,'CTRL RECOM'!A477:M823,18,0))</f>
        <v/>
      </c>
      <c r="P493" s="63" t="str">
        <f>IF(B493="","",VLOOKUP(B493,'CTRL RECOM'!A477:M823,19,0))</f>
        <v/>
      </c>
    </row>
    <row r="494" ht="15.75" customHeight="1">
      <c r="A494" s="63" t="str">
        <f t="shared" si="1"/>
        <v/>
      </c>
      <c r="B494" s="64"/>
      <c r="C494" s="64"/>
      <c r="D494" s="65"/>
      <c r="E494" s="66"/>
      <c r="F494" s="67"/>
      <c r="G494" s="67"/>
      <c r="H494" s="64"/>
      <c r="I494" s="68"/>
      <c r="J494" s="64"/>
      <c r="K494" s="63" t="str">
        <f>IF(B494="","",VLOOKUP(B494,'CTRL RECOM'!A478:M824,2,0))</f>
        <v/>
      </c>
      <c r="L494" s="63" t="str">
        <f>IF(B494="","",VLOOKUP(B494,'CTRL RECOM'!A478:M824,3,0))</f>
        <v/>
      </c>
      <c r="M494" s="70" t="str">
        <f>IF(B494="","",VLOOKUP(B494,'CTRL RECOM'!A478:M824,7,0))</f>
        <v/>
      </c>
      <c r="N494" s="70" t="str">
        <f>IF(B494="","",VLOOKUP(B494,'CTRL RECOM'!A478:M824,8,0))</f>
        <v/>
      </c>
      <c r="O494" s="63" t="str">
        <f>IF(B494="","",VLOOKUP(B494,'CTRL RECOM'!A478:M824,18,0))</f>
        <v/>
      </c>
      <c r="P494" s="63" t="str">
        <f>IF(B494="","",VLOOKUP(B494,'CTRL RECOM'!A478:M824,19,0))</f>
        <v/>
      </c>
    </row>
    <row r="495" ht="15.75" customHeight="1">
      <c r="A495" s="63" t="str">
        <f t="shared" si="1"/>
        <v/>
      </c>
      <c r="B495" s="64"/>
      <c r="C495" s="64"/>
      <c r="D495" s="65"/>
      <c r="E495" s="66"/>
      <c r="F495" s="67"/>
      <c r="G495" s="67"/>
      <c r="H495" s="64"/>
      <c r="I495" s="68"/>
      <c r="J495" s="64"/>
      <c r="K495" s="63" t="str">
        <f>IF(B495="","",VLOOKUP(B495,'CTRL RECOM'!A479:M825,2,0))</f>
        <v/>
      </c>
      <c r="L495" s="63" t="str">
        <f>IF(B495="","",VLOOKUP(B495,'CTRL RECOM'!A479:M825,3,0))</f>
        <v/>
      </c>
      <c r="M495" s="70" t="str">
        <f>IF(B495="","",VLOOKUP(B495,'CTRL RECOM'!A479:M825,7,0))</f>
        <v/>
      </c>
      <c r="N495" s="70" t="str">
        <f>IF(B495="","",VLOOKUP(B495,'CTRL RECOM'!A479:M825,8,0))</f>
        <v/>
      </c>
      <c r="O495" s="63" t="str">
        <f>IF(B495="","",VLOOKUP(B495,'CTRL RECOM'!A479:M825,18,0))</f>
        <v/>
      </c>
      <c r="P495" s="63" t="str">
        <f>IF(B495="","",VLOOKUP(B495,'CTRL RECOM'!A479:M825,19,0))</f>
        <v/>
      </c>
    </row>
    <row r="496" ht="15.75" customHeight="1">
      <c r="A496" s="63" t="str">
        <f t="shared" si="1"/>
        <v/>
      </c>
      <c r="B496" s="64"/>
      <c r="C496" s="64"/>
      <c r="D496" s="65"/>
      <c r="E496" s="66"/>
      <c r="F496" s="67"/>
      <c r="G496" s="67"/>
      <c r="H496" s="64"/>
      <c r="I496" s="68"/>
      <c r="J496" s="64"/>
      <c r="K496" s="63" t="str">
        <f>IF(B496="","",VLOOKUP(B496,'CTRL RECOM'!A480:M826,2,0))</f>
        <v/>
      </c>
      <c r="L496" s="63" t="str">
        <f>IF(B496="","",VLOOKUP(B496,'CTRL RECOM'!A480:M826,3,0))</f>
        <v/>
      </c>
      <c r="M496" s="70" t="str">
        <f>IF(B496="","",VLOOKUP(B496,'CTRL RECOM'!A480:M826,7,0))</f>
        <v/>
      </c>
      <c r="N496" s="70" t="str">
        <f>IF(B496="","",VLOOKUP(B496,'CTRL RECOM'!A480:M826,8,0))</f>
        <v/>
      </c>
      <c r="O496" s="63" t="str">
        <f>IF(B496="","",VLOOKUP(B496,'CTRL RECOM'!A480:M826,18,0))</f>
        <v/>
      </c>
      <c r="P496" s="63" t="str">
        <f>IF(B496="","",VLOOKUP(B496,'CTRL RECOM'!A480:M826,19,0))</f>
        <v/>
      </c>
    </row>
    <row r="497" ht="15.75" customHeight="1">
      <c r="A497" s="63" t="str">
        <f t="shared" si="1"/>
        <v/>
      </c>
      <c r="B497" s="64"/>
      <c r="C497" s="64"/>
      <c r="D497" s="65"/>
      <c r="E497" s="66"/>
      <c r="F497" s="67"/>
      <c r="G497" s="67"/>
      <c r="H497" s="64"/>
      <c r="I497" s="68"/>
      <c r="J497" s="64"/>
      <c r="K497" s="63" t="str">
        <f>IF(B497="","",VLOOKUP(B497,'CTRL RECOM'!A481:M827,2,0))</f>
        <v/>
      </c>
      <c r="L497" s="63" t="str">
        <f>IF(B497="","",VLOOKUP(B497,'CTRL RECOM'!A481:M827,3,0))</f>
        <v/>
      </c>
      <c r="M497" s="70" t="str">
        <f>IF(B497="","",VLOOKUP(B497,'CTRL RECOM'!A481:M827,7,0))</f>
        <v/>
      </c>
      <c r="N497" s="70" t="str">
        <f>IF(B497="","",VLOOKUP(B497,'CTRL RECOM'!A481:M827,8,0))</f>
        <v/>
      </c>
      <c r="O497" s="63" t="str">
        <f>IF(B497="","",VLOOKUP(B497,'CTRL RECOM'!A481:M827,18,0))</f>
        <v/>
      </c>
      <c r="P497" s="63" t="str">
        <f>IF(B497="","",VLOOKUP(B497,'CTRL RECOM'!A481:M827,19,0))</f>
        <v/>
      </c>
    </row>
    <row r="498" ht="15.75" customHeight="1">
      <c r="A498" s="63" t="str">
        <f t="shared" si="1"/>
        <v/>
      </c>
      <c r="B498" s="64"/>
      <c r="C498" s="64"/>
      <c r="D498" s="65"/>
      <c r="E498" s="66"/>
      <c r="F498" s="67"/>
      <c r="G498" s="67"/>
      <c r="H498" s="64"/>
      <c r="I498" s="68"/>
      <c r="J498" s="64"/>
      <c r="K498" s="63" t="str">
        <f>IF(B498="","",VLOOKUP(B498,'CTRL RECOM'!A482:M828,2,0))</f>
        <v/>
      </c>
      <c r="L498" s="63" t="str">
        <f>IF(B498="","",VLOOKUP(B498,'CTRL RECOM'!A482:M828,3,0))</f>
        <v/>
      </c>
      <c r="M498" s="70" t="str">
        <f>IF(B498="","",VLOOKUP(B498,'CTRL RECOM'!A482:M828,7,0))</f>
        <v/>
      </c>
      <c r="N498" s="70" t="str">
        <f>IF(B498="","",VLOOKUP(B498,'CTRL RECOM'!A482:M828,8,0))</f>
        <v/>
      </c>
      <c r="O498" s="63" t="str">
        <f>IF(B498="","",VLOOKUP(B498,'CTRL RECOM'!A482:M828,18,0))</f>
        <v/>
      </c>
      <c r="P498" s="63" t="str">
        <f>IF(B498="","",VLOOKUP(B498,'CTRL RECOM'!A482:M828,19,0))</f>
        <v/>
      </c>
    </row>
    <row r="499" ht="15.75" customHeight="1">
      <c r="A499" s="63" t="str">
        <f t="shared" si="1"/>
        <v/>
      </c>
      <c r="B499" s="64"/>
      <c r="C499" s="64"/>
      <c r="D499" s="65"/>
      <c r="E499" s="66"/>
      <c r="F499" s="67"/>
      <c r="G499" s="67"/>
      <c r="H499" s="64"/>
      <c r="I499" s="68"/>
      <c r="J499" s="64"/>
      <c r="K499" s="63" t="str">
        <f>IF(B499="","",VLOOKUP(B499,'CTRL RECOM'!A483:M829,2,0))</f>
        <v/>
      </c>
      <c r="L499" s="63" t="str">
        <f>IF(B499="","",VLOOKUP(B499,'CTRL RECOM'!A483:M829,3,0))</f>
        <v/>
      </c>
      <c r="M499" s="70" t="str">
        <f>IF(B499="","",VLOOKUP(B499,'CTRL RECOM'!A483:M829,7,0))</f>
        <v/>
      </c>
      <c r="N499" s="70" t="str">
        <f>IF(B499="","",VLOOKUP(B499,'CTRL RECOM'!A483:M829,8,0))</f>
        <v/>
      </c>
      <c r="O499" s="63" t="str">
        <f>IF(B499="","",VLOOKUP(B499,'CTRL RECOM'!A483:M829,18,0))</f>
        <v/>
      </c>
      <c r="P499" s="63" t="str">
        <f>IF(B499="","",VLOOKUP(B499,'CTRL RECOM'!A483:M829,19,0))</f>
        <v/>
      </c>
    </row>
    <row r="500" ht="15.75" customHeight="1">
      <c r="A500" s="63" t="str">
        <f t="shared" si="1"/>
        <v/>
      </c>
      <c r="B500" s="64"/>
      <c r="C500" s="64"/>
      <c r="D500" s="65"/>
      <c r="E500" s="66"/>
      <c r="F500" s="67"/>
      <c r="G500" s="67"/>
      <c r="H500" s="64"/>
      <c r="I500" s="68"/>
      <c r="J500" s="64"/>
      <c r="K500" s="63" t="str">
        <f>IF(B500="","",VLOOKUP(B500,'CTRL RECOM'!A484:M830,2,0))</f>
        <v/>
      </c>
      <c r="L500" s="63" t="str">
        <f>IF(B500="","",VLOOKUP(B500,'CTRL RECOM'!A484:M830,3,0))</f>
        <v/>
      </c>
      <c r="M500" s="70" t="str">
        <f>IF(B500="","",VLOOKUP(B500,'CTRL RECOM'!A484:M830,7,0))</f>
        <v/>
      </c>
      <c r="N500" s="70" t="str">
        <f>IF(B500="","",VLOOKUP(B500,'CTRL RECOM'!A484:M830,8,0))</f>
        <v/>
      </c>
      <c r="O500" s="63" t="str">
        <f>IF(B500="","",VLOOKUP(B500,'CTRL RECOM'!A484:M830,18,0))</f>
        <v/>
      </c>
      <c r="P500" s="63" t="str">
        <f>IF(B500="","",VLOOKUP(B500,'CTRL RECOM'!A484:M830,19,0))</f>
        <v/>
      </c>
    </row>
    <row r="501" ht="15.75" customHeight="1">
      <c r="A501" s="63" t="str">
        <f t="shared" si="1"/>
        <v/>
      </c>
      <c r="B501" s="64"/>
      <c r="C501" s="64"/>
      <c r="D501" s="65"/>
      <c r="E501" s="66"/>
      <c r="F501" s="67"/>
      <c r="G501" s="67"/>
      <c r="H501" s="64"/>
      <c r="I501" s="68"/>
      <c r="J501" s="64"/>
      <c r="K501" s="63" t="str">
        <f>IF(B501="","",VLOOKUP(B501,'CTRL RECOM'!A485:M831,2,0))</f>
        <v/>
      </c>
      <c r="L501" s="63" t="str">
        <f>IF(B501="","",VLOOKUP(B501,'CTRL RECOM'!A485:M831,3,0))</f>
        <v/>
      </c>
      <c r="M501" s="70" t="str">
        <f>IF(B501="","",VLOOKUP(B501,'CTRL RECOM'!A485:M831,7,0))</f>
        <v/>
      </c>
      <c r="N501" s="70" t="str">
        <f>IF(B501="","",VLOOKUP(B501,'CTRL RECOM'!A485:M831,8,0))</f>
        <v/>
      </c>
      <c r="O501" s="63" t="str">
        <f>IF(B501="","",VLOOKUP(B501,'CTRL RECOM'!A485:M831,18,0))</f>
        <v/>
      </c>
      <c r="P501" s="63" t="str">
        <f>IF(B501="","",VLOOKUP(B501,'CTRL RECOM'!A485:M831,19,0))</f>
        <v/>
      </c>
    </row>
    <row r="502" ht="15.75" customHeight="1">
      <c r="A502" s="63" t="str">
        <f t="shared" si="1"/>
        <v/>
      </c>
      <c r="B502" s="64"/>
      <c r="C502" s="64"/>
      <c r="D502" s="65"/>
      <c r="E502" s="66"/>
      <c r="F502" s="67"/>
      <c r="G502" s="67"/>
      <c r="H502" s="64"/>
      <c r="I502" s="68"/>
      <c r="J502" s="64"/>
      <c r="K502" s="63" t="str">
        <f>IF(B502="","",VLOOKUP(B502,'CTRL RECOM'!A486:M832,2,0))</f>
        <v/>
      </c>
      <c r="L502" s="63" t="str">
        <f>IF(B502="","",VLOOKUP(B502,'CTRL RECOM'!A486:M832,3,0))</f>
        <v/>
      </c>
      <c r="M502" s="70" t="str">
        <f>IF(B502="","",VLOOKUP(B502,'CTRL RECOM'!A486:M832,7,0))</f>
        <v/>
      </c>
      <c r="N502" s="70" t="str">
        <f>IF(B502="","",VLOOKUP(B502,'CTRL RECOM'!A486:M832,8,0))</f>
        <v/>
      </c>
      <c r="O502" s="63" t="str">
        <f>IF(B502="","",VLOOKUP(B502,'CTRL RECOM'!A486:M832,18,0))</f>
        <v/>
      </c>
      <c r="P502" s="63" t="str">
        <f>IF(B502="","",VLOOKUP(B502,'CTRL RECOM'!A486:M832,19,0))</f>
        <v/>
      </c>
    </row>
    <row r="503" ht="15.75" customHeight="1">
      <c r="A503" s="63" t="str">
        <f t="shared" si="1"/>
        <v/>
      </c>
      <c r="B503" s="64"/>
      <c r="C503" s="64"/>
      <c r="D503" s="65"/>
      <c r="E503" s="66"/>
      <c r="F503" s="67"/>
      <c r="G503" s="67"/>
      <c r="H503" s="64"/>
      <c r="I503" s="68"/>
      <c r="J503" s="64"/>
      <c r="K503" s="63" t="str">
        <f>IF(B503="","",VLOOKUP(B503,'CTRL RECOM'!A487:M833,2,0))</f>
        <v/>
      </c>
      <c r="L503" s="63" t="str">
        <f>IF(B503="","",VLOOKUP(B503,'CTRL RECOM'!A487:M833,3,0))</f>
        <v/>
      </c>
      <c r="M503" s="70" t="str">
        <f>IF(B503="","",VLOOKUP(B503,'CTRL RECOM'!A487:M833,7,0))</f>
        <v/>
      </c>
      <c r="N503" s="70" t="str">
        <f>IF(B503="","",VLOOKUP(B503,'CTRL RECOM'!A487:M833,8,0))</f>
        <v/>
      </c>
      <c r="O503" s="63" t="str">
        <f>IF(B503="","",VLOOKUP(B503,'CTRL RECOM'!A487:M833,18,0))</f>
        <v/>
      </c>
      <c r="P503" s="63" t="str">
        <f>IF(B503="","",VLOOKUP(B503,'CTRL RECOM'!A487:M833,19,0))</f>
        <v/>
      </c>
    </row>
    <row r="504" ht="15.75" customHeight="1">
      <c r="A504" s="63" t="str">
        <f t="shared" si="1"/>
        <v/>
      </c>
      <c r="B504" s="64"/>
      <c r="C504" s="64"/>
      <c r="D504" s="65"/>
      <c r="E504" s="66"/>
      <c r="F504" s="67"/>
      <c r="G504" s="67"/>
      <c r="H504" s="64"/>
      <c r="I504" s="68"/>
      <c r="J504" s="64"/>
      <c r="K504" s="63" t="str">
        <f>IF(B504="","",VLOOKUP(B504,'CTRL RECOM'!A488:M834,2,0))</f>
        <v/>
      </c>
      <c r="L504" s="63" t="str">
        <f>IF(B504="","",VLOOKUP(B504,'CTRL RECOM'!A488:M834,3,0))</f>
        <v/>
      </c>
      <c r="M504" s="70" t="str">
        <f>IF(B504="","",VLOOKUP(B504,'CTRL RECOM'!A488:M834,7,0))</f>
        <v/>
      </c>
      <c r="N504" s="70" t="str">
        <f>IF(B504="","",VLOOKUP(B504,'CTRL RECOM'!A488:M834,8,0))</f>
        <v/>
      </c>
      <c r="O504" s="63" t="str">
        <f>IF(B504="","",VLOOKUP(B504,'CTRL RECOM'!A488:M834,18,0))</f>
        <v/>
      </c>
      <c r="P504" s="63" t="str">
        <f>IF(B504="","",VLOOKUP(B504,'CTRL RECOM'!A488:M834,19,0))</f>
        <v/>
      </c>
    </row>
    <row r="505" ht="15.75" customHeight="1">
      <c r="A505" s="63" t="str">
        <f t="shared" si="1"/>
        <v/>
      </c>
      <c r="B505" s="64"/>
      <c r="C505" s="64"/>
      <c r="D505" s="65"/>
      <c r="E505" s="66"/>
      <c r="F505" s="67"/>
      <c r="G505" s="67"/>
      <c r="H505" s="64"/>
      <c r="I505" s="68"/>
      <c r="J505" s="64"/>
      <c r="K505" s="63" t="str">
        <f>IF(B505="","",VLOOKUP(B505,'CTRL RECOM'!A489:M835,2,0))</f>
        <v/>
      </c>
      <c r="L505" s="63" t="str">
        <f>IF(B505="","",VLOOKUP(B505,'CTRL RECOM'!A489:M835,3,0))</f>
        <v/>
      </c>
      <c r="M505" s="70" t="str">
        <f>IF(B505="","",VLOOKUP(B505,'CTRL RECOM'!A489:M835,7,0))</f>
        <v/>
      </c>
      <c r="N505" s="70" t="str">
        <f>IF(B505="","",VLOOKUP(B505,'CTRL RECOM'!A489:M835,8,0))</f>
        <v/>
      </c>
      <c r="O505" s="63" t="str">
        <f>IF(B505="","",VLOOKUP(B505,'CTRL RECOM'!A489:M835,18,0))</f>
        <v/>
      </c>
      <c r="P505" s="63" t="str">
        <f>IF(B505="","",VLOOKUP(B505,'CTRL RECOM'!A489:M835,19,0))</f>
        <v/>
      </c>
    </row>
    <row r="506" ht="15.75" customHeight="1">
      <c r="A506" s="63" t="str">
        <f t="shared" si="1"/>
        <v/>
      </c>
      <c r="B506" s="64"/>
      <c r="C506" s="64"/>
      <c r="D506" s="65"/>
      <c r="E506" s="66"/>
      <c r="F506" s="67"/>
      <c r="G506" s="67"/>
      <c r="H506" s="64"/>
      <c r="I506" s="68"/>
      <c r="J506" s="64"/>
      <c r="K506" s="63" t="str">
        <f>IF(B506="","",VLOOKUP(B506,'CTRL RECOM'!A490:M836,2,0))</f>
        <v/>
      </c>
      <c r="L506" s="63" t="str">
        <f>IF(B506="","",VLOOKUP(B506,'CTRL RECOM'!A490:M836,3,0))</f>
        <v/>
      </c>
      <c r="M506" s="70" t="str">
        <f>IF(B506="","",VLOOKUP(B506,'CTRL RECOM'!A490:M836,7,0))</f>
        <v/>
      </c>
      <c r="N506" s="70" t="str">
        <f>IF(B506="","",VLOOKUP(B506,'CTRL RECOM'!A490:M836,8,0))</f>
        <v/>
      </c>
      <c r="O506" s="63" t="str">
        <f>IF(B506="","",VLOOKUP(B506,'CTRL RECOM'!A490:M836,18,0))</f>
        <v/>
      </c>
      <c r="P506" s="63" t="str">
        <f>IF(B506="","",VLOOKUP(B506,'CTRL RECOM'!A490:M836,19,0))</f>
        <v/>
      </c>
    </row>
    <row r="507" ht="15.75" customHeight="1">
      <c r="A507" s="63" t="str">
        <f t="shared" si="1"/>
        <v/>
      </c>
      <c r="B507" s="64"/>
      <c r="C507" s="64"/>
      <c r="D507" s="65"/>
      <c r="E507" s="66"/>
      <c r="F507" s="67"/>
      <c r="G507" s="67"/>
      <c r="H507" s="64"/>
      <c r="I507" s="68"/>
      <c r="J507" s="64"/>
      <c r="K507" s="63" t="str">
        <f>IF(B507="","",VLOOKUP(B507,'CTRL RECOM'!A491:M837,2,0))</f>
        <v/>
      </c>
      <c r="L507" s="63" t="str">
        <f>IF(B507="","",VLOOKUP(B507,'CTRL RECOM'!A491:M837,3,0))</f>
        <v/>
      </c>
      <c r="M507" s="70" t="str">
        <f>IF(B507="","",VLOOKUP(B507,'CTRL RECOM'!A491:M837,7,0))</f>
        <v/>
      </c>
      <c r="N507" s="70" t="str">
        <f>IF(B507="","",VLOOKUP(B507,'CTRL RECOM'!A491:M837,8,0))</f>
        <v/>
      </c>
      <c r="O507" s="63" t="str">
        <f>IF(B507="","",VLOOKUP(B507,'CTRL RECOM'!A491:M837,18,0))</f>
        <v/>
      </c>
      <c r="P507" s="63" t="str">
        <f>IF(B507="","",VLOOKUP(B507,'CTRL RECOM'!A491:M837,19,0))</f>
        <v/>
      </c>
    </row>
    <row r="508" ht="15.75" customHeight="1">
      <c r="A508" s="63" t="str">
        <f t="shared" si="1"/>
        <v/>
      </c>
      <c r="B508" s="64"/>
      <c r="C508" s="64"/>
      <c r="D508" s="65"/>
      <c r="E508" s="66"/>
      <c r="F508" s="67"/>
      <c r="G508" s="67"/>
      <c r="H508" s="64"/>
      <c r="I508" s="68"/>
      <c r="J508" s="64"/>
      <c r="K508" s="63" t="str">
        <f>IF(B508="","",VLOOKUP(B508,'CTRL RECOM'!A491:M838,2,0))</f>
        <v/>
      </c>
      <c r="L508" s="63" t="str">
        <f>IF(B508="","",VLOOKUP(B508,'CTRL RECOM'!A491:M838,3,0))</f>
        <v/>
      </c>
      <c r="M508" s="70" t="str">
        <f>IF(B508="","",VLOOKUP(B508,'CTRL RECOM'!A491:M838,7,0))</f>
        <v/>
      </c>
      <c r="N508" s="70" t="str">
        <f>IF(B508="","",VLOOKUP(B508,'CTRL RECOM'!A491:M838,8,0))</f>
        <v/>
      </c>
      <c r="O508" s="63" t="str">
        <f>IF(B508="","",VLOOKUP(B508,'CTRL RECOM'!A491:M838,18,0))</f>
        <v/>
      </c>
      <c r="P508" s="63" t="str">
        <f>IF(B508="","",VLOOKUP(B508,'CTRL RECOM'!A491:M838,19,0))</f>
        <v/>
      </c>
    </row>
    <row r="509" ht="15.75" customHeight="1">
      <c r="A509" s="63" t="str">
        <f t="shared" si="1"/>
        <v/>
      </c>
      <c r="B509" s="64"/>
      <c r="C509" s="64"/>
      <c r="D509" s="65"/>
      <c r="E509" s="66"/>
      <c r="F509" s="67"/>
      <c r="G509" s="67"/>
      <c r="H509" s="64"/>
      <c r="I509" s="68"/>
      <c r="J509" s="64"/>
      <c r="K509" s="63" t="str">
        <f>IF(B509="","",VLOOKUP(B509,'CTRL RECOM'!A492:M839,2,0))</f>
        <v/>
      </c>
      <c r="L509" s="63" t="str">
        <f>IF(B509="","",VLOOKUP(B509,'CTRL RECOM'!A492:M839,3,0))</f>
        <v/>
      </c>
      <c r="M509" s="70" t="str">
        <f>IF(B509="","",VLOOKUP(B509,'CTRL RECOM'!A492:M839,7,0))</f>
        <v/>
      </c>
      <c r="N509" s="70" t="str">
        <f>IF(B509="","",VLOOKUP(B509,'CTRL RECOM'!A492:M839,8,0))</f>
        <v/>
      </c>
      <c r="O509" s="63" t="str">
        <f>IF(B509="","",VLOOKUP(B509,'CTRL RECOM'!A492:M839,18,0))</f>
        <v/>
      </c>
      <c r="P509" s="63" t="str">
        <f>IF(B509="","",VLOOKUP(B509,'CTRL RECOM'!A492:M839,19,0))</f>
        <v/>
      </c>
    </row>
    <row r="510" ht="15.75" customHeight="1">
      <c r="A510" s="63" t="str">
        <f t="shared" si="1"/>
        <v/>
      </c>
      <c r="B510" s="64"/>
      <c r="C510" s="64"/>
      <c r="D510" s="65"/>
      <c r="E510" s="66"/>
      <c r="F510" s="67"/>
      <c r="G510" s="67"/>
      <c r="H510" s="64"/>
      <c r="I510" s="68"/>
      <c r="J510" s="64"/>
      <c r="K510" s="63" t="str">
        <f>IF(B510="","",VLOOKUP(B510,'CTRL RECOM'!A493:M840,2,0))</f>
        <v/>
      </c>
      <c r="L510" s="63" t="str">
        <f>IF(B510="","",VLOOKUP(B510,'CTRL RECOM'!A493:M840,3,0))</f>
        <v/>
      </c>
      <c r="M510" s="70" t="str">
        <f>IF(B510="","",VLOOKUP(B510,'CTRL RECOM'!A493:M840,7,0))</f>
        <v/>
      </c>
      <c r="N510" s="70" t="str">
        <f>IF(B510="","",VLOOKUP(B510,'CTRL RECOM'!A493:M840,8,0))</f>
        <v/>
      </c>
      <c r="O510" s="63" t="str">
        <f>IF(B510="","",VLOOKUP(B510,'CTRL RECOM'!A493:M840,18,0))</f>
        <v/>
      </c>
      <c r="P510" s="63" t="str">
        <f>IF(B510="","",VLOOKUP(B510,'CTRL RECOM'!A493:M840,19,0))</f>
        <v/>
      </c>
    </row>
    <row r="511" ht="15.75" customHeight="1">
      <c r="A511" s="63" t="str">
        <f t="shared" si="1"/>
        <v/>
      </c>
      <c r="B511" s="64"/>
      <c r="C511" s="64"/>
      <c r="D511" s="65"/>
      <c r="E511" s="66"/>
      <c r="F511" s="67"/>
      <c r="G511" s="67"/>
      <c r="H511" s="64"/>
      <c r="I511" s="68"/>
      <c r="J511" s="64"/>
      <c r="K511" s="63" t="str">
        <f>IF(B511="","",VLOOKUP(B511,'CTRL RECOM'!A494:M841,2,0))</f>
        <v/>
      </c>
      <c r="L511" s="63" t="str">
        <f>IF(B511="","",VLOOKUP(B511,'CTRL RECOM'!A494:M841,3,0))</f>
        <v/>
      </c>
      <c r="M511" s="70" t="str">
        <f>IF(B511="","",VLOOKUP(B511,'CTRL RECOM'!A494:M841,7,0))</f>
        <v/>
      </c>
      <c r="N511" s="70" t="str">
        <f>IF(B511="","",VLOOKUP(B511,'CTRL RECOM'!A494:M841,8,0))</f>
        <v/>
      </c>
      <c r="O511" s="63" t="str">
        <f>IF(B511="","",VLOOKUP(B511,'CTRL RECOM'!A494:M841,18,0))</f>
        <v/>
      </c>
      <c r="P511" s="63" t="str">
        <f>IF(B511="","",VLOOKUP(B511,'CTRL RECOM'!A494:M841,19,0))</f>
        <v/>
      </c>
    </row>
    <row r="512" ht="15.75" customHeight="1">
      <c r="A512" s="63" t="str">
        <f t="shared" si="1"/>
        <v/>
      </c>
      <c r="B512" s="64"/>
      <c r="C512" s="64"/>
      <c r="D512" s="65"/>
      <c r="E512" s="66"/>
      <c r="F512" s="67"/>
      <c r="G512" s="67"/>
      <c r="H512" s="64"/>
      <c r="I512" s="68"/>
      <c r="J512" s="64"/>
      <c r="K512" s="63" t="str">
        <f>IF(B512="","",VLOOKUP(B512,'CTRL RECOM'!A495:M842,2,0))</f>
        <v/>
      </c>
      <c r="L512" s="63" t="str">
        <f>IF(B512="","",VLOOKUP(B512,'CTRL RECOM'!A495:M842,3,0))</f>
        <v/>
      </c>
      <c r="M512" s="70" t="str">
        <f>IF(B512="","",VLOOKUP(B512,'CTRL RECOM'!A495:M842,7,0))</f>
        <v/>
      </c>
      <c r="N512" s="70" t="str">
        <f>IF(B512="","",VLOOKUP(B512,'CTRL RECOM'!A495:M842,8,0))</f>
        <v/>
      </c>
      <c r="O512" s="63" t="str">
        <f>IF(B512="","",VLOOKUP(B512,'CTRL RECOM'!A495:M842,18,0))</f>
        <v/>
      </c>
      <c r="P512" s="63" t="str">
        <f>IF(B512="","",VLOOKUP(B512,'CTRL RECOM'!A495:M842,19,0))</f>
        <v/>
      </c>
    </row>
    <row r="513" ht="15.75" customHeight="1">
      <c r="A513" s="63" t="str">
        <f t="shared" si="1"/>
        <v/>
      </c>
      <c r="B513" s="64"/>
      <c r="C513" s="64"/>
      <c r="D513" s="65"/>
      <c r="E513" s="66"/>
      <c r="F513" s="67"/>
      <c r="G513" s="67"/>
      <c r="H513" s="64"/>
      <c r="I513" s="68"/>
      <c r="J513" s="64"/>
      <c r="K513" s="63" t="str">
        <f>IF(B513="","",VLOOKUP(B513,'CTRL RECOM'!A496:M843,2,0))</f>
        <v/>
      </c>
      <c r="L513" s="63" t="str">
        <f>IF(B513="","",VLOOKUP(B513,'CTRL RECOM'!A496:M843,3,0))</f>
        <v/>
      </c>
      <c r="M513" s="70" t="str">
        <f>IF(B513="","",VLOOKUP(B513,'CTRL RECOM'!A496:M843,7,0))</f>
        <v/>
      </c>
      <c r="N513" s="70" t="str">
        <f>IF(B513="","",VLOOKUP(B513,'CTRL RECOM'!A496:M843,8,0))</f>
        <v/>
      </c>
      <c r="O513" s="63" t="str">
        <f>IF(B513="","",VLOOKUP(B513,'CTRL RECOM'!A496:M843,18,0))</f>
        <v/>
      </c>
      <c r="P513" s="63" t="str">
        <f>IF(B513="","",VLOOKUP(B513,'CTRL RECOM'!A496:M843,19,0))</f>
        <v/>
      </c>
    </row>
    <row r="514" ht="15.75" customHeight="1">
      <c r="A514" s="63" t="str">
        <f t="shared" si="1"/>
        <v/>
      </c>
      <c r="B514" s="64"/>
      <c r="C514" s="64"/>
      <c r="D514" s="65"/>
      <c r="E514" s="66"/>
      <c r="F514" s="67"/>
      <c r="G514" s="67"/>
      <c r="H514" s="64"/>
      <c r="I514" s="68"/>
      <c r="J514" s="64"/>
      <c r="K514" s="63" t="str">
        <f>IF(B514="","",VLOOKUP(B514,'CTRL RECOM'!A497:M844,2,0))</f>
        <v/>
      </c>
      <c r="L514" s="63" t="str">
        <f>IF(B514="","",VLOOKUP(B514,'CTRL RECOM'!A497:M844,3,0))</f>
        <v/>
      </c>
      <c r="M514" s="70" t="str">
        <f>IF(B514="","",VLOOKUP(B514,'CTRL RECOM'!A497:M844,7,0))</f>
        <v/>
      </c>
      <c r="N514" s="70" t="str">
        <f>IF(B514="","",VLOOKUP(B514,'CTRL RECOM'!A497:M844,8,0))</f>
        <v/>
      </c>
      <c r="O514" s="63" t="str">
        <f>IF(B514="","",VLOOKUP(B514,'CTRL RECOM'!A497:M844,18,0))</f>
        <v/>
      </c>
      <c r="P514" s="63" t="str">
        <f>IF(B514="","",VLOOKUP(B514,'CTRL RECOM'!A497:M844,19,0))</f>
        <v/>
      </c>
    </row>
    <row r="515" ht="15.75" customHeight="1">
      <c r="A515" s="63" t="str">
        <f t="shared" si="1"/>
        <v/>
      </c>
      <c r="B515" s="64"/>
      <c r="C515" s="64"/>
      <c r="D515" s="65"/>
      <c r="E515" s="66"/>
      <c r="F515" s="67"/>
      <c r="G515" s="67"/>
      <c r="H515" s="64"/>
      <c r="I515" s="68"/>
      <c r="J515" s="64"/>
      <c r="K515" s="63" t="str">
        <f>IF(B515="","",VLOOKUP(B515,'CTRL RECOM'!A498:M845,2,0))</f>
        <v/>
      </c>
      <c r="L515" s="63" t="str">
        <f>IF(B515="","",VLOOKUP(B515,'CTRL RECOM'!A498:M845,3,0))</f>
        <v/>
      </c>
      <c r="M515" s="70" t="str">
        <f>IF(B515="","",VLOOKUP(B515,'CTRL RECOM'!A498:M845,7,0))</f>
        <v/>
      </c>
      <c r="N515" s="70" t="str">
        <f>IF(B515="","",VLOOKUP(B515,'CTRL RECOM'!A498:M845,8,0))</f>
        <v/>
      </c>
      <c r="O515" s="63" t="str">
        <f>IF(B515="","",VLOOKUP(B515,'CTRL RECOM'!A498:M845,18,0))</f>
        <v/>
      </c>
      <c r="P515" s="63" t="str">
        <f>IF(B515="","",VLOOKUP(B515,'CTRL RECOM'!A498:M845,19,0))</f>
        <v/>
      </c>
    </row>
    <row r="516" ht="15.75" customHeight="1">
      <c r="A516" s="63" t="str">
        <f t="shared" si="1"/>
        <v/>
      </c>
      <c r="B516" s="64"/>
      <c r="C516" s="64"/>
      <c r="D516" s="65"/>
      <c r="E516" s="66"/>
      <c r="F516" s="67"/>
      <c r="G516" s="67"/>
      <c r="H516" s="64"/>
      <c r="I516" s="68"/>
      <c r="J516" s="64"/>
      <c r="K516" s="63" t="str">
        <f>IF(B516="","",VLOOKUP(B516,'CTRL RECOM'!A499:M846,2,0))</f>
        <v/>
      </c>
      <c r="L516" s="63" t="str">
        <f>IF(B516="","",VLOOKUP(B516,'CTRL RECOM'!A499:M846,3,0))</f>
        <v/>
      </c>
      <c r="M516" s="70" t="str">
        <f>IF(B516="","",VLOOKUP(B516,'CTRL RECOM'!A499:M846,7,0))</f>
        <v/>
      </c>
      <c r="N516" s="70" t="str">
        <f>IF(B516="","",VLOOKUP(B516,'CTRL RECOM'!A499:M846,8,0))</f>
        <v/>
      </c>
      <c r="O516" s="63" t="str">
        <f>IF(B516="","",VLOOKUP(B516,'CTRL RECOM'!A499:M846,18,0))</f>
        <v/>
      </c>
      <c r="P516" s="63" t="str">
        <f>IF(B516="","",VLOOKUP(B516,'CTRL RECOM'!A499:M846,19,0))</f>
        <v/>
      </c>
    </row>
    <row r="517" ht="15.75" customHeight="1">
      <c r="A517" s="63" t="str">
        <f t="shared" si="1"/>
        <v/>
      </c>
      <c r="B517" s="64"/>
      <c r="C517" s="64"/>
      <c r="D517" s="65"/>
      <c r="E517" s="66"/>
      <c r="F517" s="67"/>
      <c r="G517" s="67"/>
      <c r="H517" s="64"/>
      <c r="I517" s="68"/>
      <c r="J517" s="64"/>
      <c r="K517" s="63" t="str">
        <f>IF(B517="","",VLOOKUP(B517,'CTRL RECOM'!A500:M847,2,0))</f>
        <v/>
      </c>
      <c r="L517" s="63" t="str">
        <f>IF(B517="","",VLOOKUP(B517,'CTRL RECOM'!A500:M847,3,0))</f>
        <v/>
      </c>
      <c r="M517" s="70" t="str">
        <f>IF(B517="","",VLOOKUP(B517,'CTRL RECOM'!A500:M847,7,0))</f>
        <v/>
      </c>
      <c r="N517" s="70" t="str">
        <f>IF(B517="","",VLOOKUP(B517,'CTRL RECOM'!A500:M847,8,0))</f>
        <v/>
      </c>
      <c r="O517" s="63" t="str">
        <f>IF(B517="","",VLOOKUP(B517,'CTRL RECOM'!A500:M847,18,0))</f>
        <v/>
      </c>
      <c r="P517" s="63" t="str">
        <f>IF(B517="","",VLOOKUP(B517,'CTRL RECOM'!A500:M847,19,0))</f>
        <v/>
      </c>
    </row>
    <row r="518" ht="15.75" customHeight="1">
      <c r="A518" s="63" t="str">
        <f t="shared" si="1"/>
        <v/>
      </c>
      <c r="B518" s="64"/>
      <c r="C518" s="64"/>
      <c r="D518" s="65"/>
      <c r="E518" s="66"/>
      <c r="F518" s="67"/>
      <c r="G518" s="67"/>
      <c r="H518" s="64"/>
      <c r="I518" s="68"/>
      <c r="J518" s="64"/>
      <c r="K518" s="63" t="str">
        <f>IF(B518="","",VLOOKUP(B518,'CTRL RECOM'!A501:M848,2,0))</f>
        <v/>
      </c>
      <c r="L518" s="63" t="str">
        <f>IF(B518="","",VLOOKUP(B518,'CTRL RECOM'!A501:M848,3,0))</f>
        <v/>
      </c>
      <c r="M518" s="70" t="str">
        <f>IF(B518="","",VLOOKUP(B518,'CTRL RECOM'!A501:M848,7,0))</f>
        <v/>
      </c>
      <c r="N518" s="70" t="str">
        <f>IF(B518="","",VLOOKUP(B518,'CTRL RECOM'!A501:M848,8,0))</f>
        <v/>
      </c>
      <c r="O518" s="63" t="str">
        <f>IF(B518="","",VLOOKUP(B518,'CTRL RECOM'!A501:M848,18,0))</f>
        <v/>
      </c>
      <c r="P518" s="63" t="str">
        <f>IF(B518="","",VLOOKUP(B518,'CTRL RECOM'!A501:M848,19,0))</f>
        <v/>
      </c>
    </row>
    <row r="519" ht="15.75" customHeight="1">
      <c r="A519" s="63" t="str">
        <f t="shared" si="1"/>
        <v/>
      </c>
      <c r="B519" s="64"/>
      <c r="C519" s="64"/>
      <c r="D519" s="65"/>
      <c r="E519" s="66"/>
      <c r="F519" s="67"/>
      <c r="G519" s="67"/>
      <c r="H519" s="64"/>
      <c r="I519" s="68"/>
      <c r="J519" s="64"/>
      <c r="K519" s="63" t="str">
        <f>IF(B519="","",VLOOKUP(B519,'CTRL RECOM'!A502:M849,2,0))</f>
        <v/>
      </c>
      <c r="L519" s="63" t="str">
        <f>IF(B519="","",VLOOKUP(B519,'CTRL RECOM'!A502:M849,3,0))</f>
        <v/>
      </c>
      <c r="M519" s="70" t="str">
        <f>IF(B519="","",VLOOKUP(B519,'CTRL RECOM'!A502:M849,7,0))</f>
        <v/>
      </c>
      <c r="N519" s="70" t="str">
        <f>IF(B519="","",VLOOKUP(B519,'CTRL RECOM'!A502:M849,8,0))</f>
        <v/>
      </c>
      <c r="O519" s="63" t="str">
        <f>IF(B519="","",VLOOKUP(B519,'CTRL RECOM'!A502:M849,18,0))</f>
        <v/>
      </c>
      <c r="P519" s="63" t="str">
        <f>IF(B519="","",VLOOKUP(B519,'CTRL RECOM'!A502:M849,19,0))</f>
        <v/>
      </c>
    </row>
    <row r="520" ht="15.75" customHeight="1">
      <c r="A520" s="63" t="str">
        <f t="shared" si="1"/>
        <v/>
      </c>
      <c r="B520" s="64"/>
      <c r="C520" s="64"/>
      <c r="D520" s="65"/>
      <c r="E520" s="66"/>
      <c r="F520" s="67"/>
      <c r="G520" s="67"/>
      <c r="H520" s="64"/>
      <c r="I520" s="68"/>
      <c r="J520" s="64"/>
      <c r="K520" s="63" t="str">
        <f>IF(B520="","",VLOOKUP(B520,'CTRL RECOM'!A503:M850,2,0))</f>
        <v/>
      </c>
      <c r="L520" s="63" t="str">
        <f>IF(B520="","",VLOOKUP(B520,'CTRL RECOM'!A503:M850,3,0))</f>
        <v/>
      </c>
      <c r="M520" s="70" t="str">
        <f>IF(B520="","",VLOOKUP(B520,'CTRL RECOM'!A503:M850,7,0))</f>
        <v/>
      </c>
      <c r="N520" s="70" t="str">
        <f>IF(B520="","",VLOOKUP(B520,'CTRL RECOM'!A503:M850,8,0))</f>
        <v/>
      </c>
      <c r="O520" s="63" t="str">
        <f>IF(B520="","",VLOOKUP(B520,'CTRL RECOM'!A503:M850,18,0))</f>
        <v/>
      </c>
      <c r="P520" s="63" t="str">
        <f>IF(B520="","",VLOOKUP(B520,'CTRL RECOM'!A503:M850,19,0))</f>
        <v/>
      </c>
    </row>
    <row r="521" ht="15.75" customHeight="1">
      <c r="A521" s="63" t="str">
        <f t="shared" si="1"/>
        <v/>
      </c>
      <c r="B521" s="64"/>
      <c r="C521" s="64"/>
      <c r="D521" s="65"/>
      <c r="E521" s="66"/>
      <c r="F521" s="67"/>
      <c r="G521" s="67"/>
      <c r="H521" s="64"/>
      <c r="I521" s="68"/>
      <c r="J521" s="64"/>
      <c r="K521" s="63" t="str">
        <f>IF(B521="","",VLOOKUP(B521,'CTRL RECOM'!A504:M851,2,0))</f>
        <v/>
      </c>
      <c r="L521" s="63" t="str">
        <f>IF(B521="","",VLOOKUP(B521,'CTRL RECOM'!A504:M851,3,0))</f>
        <v/>
      </c>
      <c r="M521" s="70" t="str">
        <f>IF(B521="","",VLOOKUP(B521,'CTRL RECOM'!A504:M851,7,0))</f>
        <v/>
      </c>
      <c r="N521" s="70" t="str">
        <f>IF(B521="","",VLOOKUP(B521,'CTRL RECOM'!A504:M851,8,0))</f>
        <v/>
      </c>
      <c r="O521" s="63" t="str">
        <f>IF(B521="","",VLOOKUP(B521,'CTRL RECOM'!A504:M851,18,0))</f>
        <v/>
      </c>
      <c r="P521" s="63" t="str">
        <f>IF(B521="","",VLOOKUP(B521,'CTRL RECOM'!A504:M851,19,0))</f>
        <v/>
      </c>
    </row>
    <row r="522" ht="15.75" customHeight="1">
      <c r="A522" s="63" t="str">
        <f t="shared" si="1"/>
        <v/>
      </c>
      <c r="B522" s="64"/>
      <c r="C522" s="64"/>
      <c r="D522" s="65"/>
      <c r="E522" s="66"/>
      <c r="F522" s="67"/>
      <c r="G522" s="67"/>
      <c r="H522" s="64"/>
      <c r="I522" s="68"/>
      <c r="J522" s="64"/>
      <c r="K522" s="63" t="str">
        <f>IF(B522="","",VLOOKUP(B522,'CTRL RECOM'!A505:M852,2,0))</f>
        <v/>
      </c>
      <c r="L522" s="63" t="str">
        <f>IF(B522="","",VLOOKUP(B522,'CTRL RECOM'!A505:M852,3,0))</f>
        <v/>
      </c>
      <c r="M522" s="70" t="str">
        <f>IF(B522="","",VLOOKUP(B522,'CTRL RECOM'!A505:M852,7,0))</f>
        <v/>
      </c>
      <c r="N522" s="70" t="str">
        <f>IF(B522="","",VLOOKUP(B522,'CTRL RECOM'!A505:M852,8,0))</f>
        <v/>
      </c>
      <c r="O522" s="63" t="str">
        <f>IF(B522="","",VLOOKUP(B522,'CTRL RECOM'!A505:M852,18,0))</f>
        <v/>
      </c>
      <c r="P522" s="63" t="str">
        <f>IF(B522="","",VLOOKUP(B522,'CTRL RECOM'!A505:M852,19,0))</f>
        <v/>
      </c>
    </row>
    <row r="523" ht="15.75" customHeight="1">
      <c r="A523" s="63" t="str">
        <f t="shared" si="1"/>
        <v/>
      </c>
      <c r="B523" s="64"/>
      <c r="C523" s="64"/>
      <c r="D523" s="65"/>
      <c r="E523" s="66"/>
      <c r="F523" s="67"/>
      <c r="G523" s="67"/>
      <c r="H523" s="64"/>
      <c r="I523" s="68"/>
      <c r="J523" s="64"/>
      <c r="K523" s="63" t="str">
        <f>IF(B523="","",VLOOKUP(B523,'CTRL RECOM'!A506:M853,2,0))</f>
        <v/>
      </c>
      <c r="L523" s="63" t="str">
        <f>IF(B523="","",VLOOKUP(B523,'CTRL RECOM'!A506:M853,3,0))</f>
        <v/>
      </c>
      <c r="M523" s="70" t="str">
        <f>IF(B523="","",VLOOKUP(B523,'CTRL RECOM'!A506:M853,7,0))</f>
        <v/>
      </c>
      <c r="N523" s="70" t="str">
        <f>IF(B523="","",VLOOKUP(B523,'CTRL RECOM'!A506:M853,8,0))</f>
        <v/>
      </c>
      <c r="O523" s="63" t="str">
        <f>IF(B523="","",VLOOKUP(B523,'CTRL RECOM'!A506:M853,18,0))</f>
        <v/>
      </c>
      <c r="P523" s="63" t="str">
        <f>IF(B523="","",VLOOKUP(B523,'CTRL RECOM'!A506:M853,19,0))</f>
        <v/>
      </c>
    </row>
    <row r="524" ht="15.75" customHeight="1">
      <c r="A524" s="63" t="str">
        <f t="shared" si="1"/>
        <v/>
      </c>
      <c r="B524" s="64"/>
      <c r="C524" s="64"/>
      <c r="D524" s="65"/>
      <c r="E524" s="66"/>
      <c r="F524" s="67"/>
      <c r="G524" s="67"/>
      <c r="H524" s="64"/>
      <c r="I524" s="68"/>
      <c r="J524" s="64"/>
      <c r="K524" s="63" t="str">
        <f>IF(B524="","",VLOOKUP(B524,'CTRL RECOM'!A507:M854,2,0))</f>
        <v/>
      </c>
      <c r="L524" s="63" t="str">
        <f>IF(B524="","",VLOOKUP(B524,'CTRL RECOM'!A507:M854,3,0))</f>
        <v/>
      </c>
      <c r="M524" s="70" t="str">
        <f>IF(B524="","",VLOOKUP(B524,'CTRL RECOM'!A507:M854,7,0))</f>
        <v/>
      </c>
      <c r="N524" s="70" t="str">
        <f>IF(B524="","",VLOOKUP(B524,'CTRL RECOM'!A507:M854,8,0))</f>
        <v/>
      </c>
      <c r="O524" s="63" t="str">
        <f>IF(B524="","",VLOOKUP(B524,'CTRL RECOM'!A507:M854,18,0))</f>
        <v/>
      </c>
      <c r="P524" s="63" t="str">
        <f>IF(B524="","",VLOOKUP(B524,'CTRL RECOM'!A507:M854,19,0))</f>
        <v/>
      </c>
    </row>
    <row r="525" ht="15.75" customHeight="1">
      <c r="A525" s="63" t="str">
        <f t="shared" si="1"/>
        <v/>
      </c>
      <c r="B525" s="64"/>
      <c r="C525" s="64"/>
      <c r="D525" s="65"/>
      <c r="E525" s="66"/>
      <c r="F525" s="67"/>
      <c r="G525" s="67"/>
      <c r="H525" s="64"/>
      <c r="I525" s="68"/>
      <c r="J525" s="64"/>
      <c r="K525" s="63" t="str">
        <f>IF(B525="","",VLOOKUP(B525,'CTRL RECOM'!A508:M855,2,0))</f>
        <v/>
      </c>
      <c r="L525" s="63" t="str">
        <f>IF(B525="","",VLOOKUP(B525,'CTRL RECOM'!A508:M855,3,0))</f>
        <v/>
      </c>
      <c r="M525" s="70" t="str">
        <f>IF(B525="","",VLOOKUP(B525,'CTRL RECOM'!A508:M855,7,0))</f>
        <v/>
      </c>
      <c r="N525" s="70" t="str">
        <f>IF(B525="","",VLOOKUP(B525,'CTRL RECOM'!A508:M855,8,0))</f>
        <v/>
      </c>
      <c r="O525" s="63" t="str">
        <f>IF(B525="","",VLOOKUP(B525,'CTRL RECOM'!A508:M855,18,0))</f>
        <v/>
      </c>
      <c r="P525" s="63" t="str">
        <f>IF(B525="","",VLOOKUP(B525,'CTRL RECOM'!A508:M855,19,0))</f>
        <v/>
      </c>
    </row>
    <row r="526" ht="15.75" customHeight="1">
      <c r="A526" s="63" t="str">
        <f t="shared" si="1"/>
        <v/>
      </c>
      <c r="B526" s="64"/>
      <c r="C526" s="64"/>
      <c r="D526" s="65"/>
      <c r="E526" s="66"/>
      <c r="F526" s="67"/>
      <c r="G526" s="67"/>
      <c r="H526" s="64"/>
      <c r="I526" s="68"/>
      <c r="J526" s="64"/>
      <c r="K526" s="63" t="str">
        <f>IF(B526="","",VLOOKUP(B526,'CTRL RECOM'!A509:M856,2,0))</f>
        <v/>
      </c>
      <c r="L526" s="63" t="str">
        <f>IF(B526="","",VLOOKUP(B526,'CTRL RECOM'!A509:M856,3,0))</f>
        <v/>
      </c>
      <c r="M526" s="70" t="str">
        <f>IF(B526="","",VLOOKUP(B526,'CTRL RECOM'!A509:M856,7,0))</f>
        <v/>
      </c>
      <c r="N526" s="70" t="str">
        <f>IF(B526="","",VLOOKUP(B526,'CTRL RECOM'!A509:M856,8,0))</f>
        <v/>
      </c>
      <c r="O526" s="63" t="str">
        <f>IF(B526="","",VLOOKUP(B526,'CTRL RECOM'!A509:M856,18,0))</f>
        <v/>
      </c>
      <c r="P526" s="63" t="str">
        <f>IF(B526="","",VLOOKUP(B526,'CTRL RECOM'!A509:M856,19,0))</f>
        <v/>
      </c>
    </row>
    <row r="527" ht="15.75" customHeight="1">
      <c r="A527" s="63" t="str">
        <f t="shared" si="1"/>
        <v/>
      </c>
      <c r="B527" s="64"/>
      <c r="C527" s="64"/>
      <c r="D527" s="65"/>
      <c r="E527" s="66"/>
      <c r="F527" s="67"/>
      <c r="G527" s="67"/>
      <c r="H527" s="64"/>
      <c r="I527" s="68"/>
      <c r="J527" s="64"/>
      <c r="K527" s="63" t="str">
        <f>IF(B527="","",VLOOKUP(B527,'CTRL RECOM'!A510:M857,2,0))</f>
        <v/>
      </c>
      <c r="L527" s="63" t="str">
        <f>IF(B527="","",VLOOKUP(B527,'CTRL RECOM'!A510:M857,3,0))</f>
        <v/>
      </c>
      <c r="M527" s="70" t="str">
        <f>IF(B527="","",VLOOKUP(B527,'CTRL RECOM'!A510:M857,7,0))</f>
        <v/>
      </c>
      <c r="N527" s="70" t="str">
        <f>IF(B527="","",VLOOKUP(B527,'CTRL RECOM'!A510:M857,8,0))</f>
        <v/>
      </c>
      <c r="O527" s="63" t="str">
        <f>IF(B527="","",VLOOKUP(B527,'CTRL RECOM'!A510:M857,18,0))</f>
        <v/>
      </c>
      <c r="P527" s="63" t="str">
        <f>IF(B527="","",VLOOKUP(B527,'CTRL RECOM'!A510:M857,19,0))</f>
        <v/>
      </c>
    </row>
    <row r="528" ht="15.75" customHeight="1">
      <c r="A528" s="63" t="str">
        <f t="shared" si="1"/>
        <v/>
      </c>
      <c r="B528" s="64"/>
      <c r="C528" s="64"/>
      <c r="D528" s="65"/>
      <c r="E528" s="66"/>
      <c r="F528" s="67"/>
      <c r="G528" s="67"/>
      <c r="H528" s="64"/>
      <c r="I528" s="68"/>
      <c r="J528" s="64"/>
      <c r="K528" s="63" t="str">
        <f>IF(B528="","",VLOOKUP(B528,'CTRL RECOM'!A511:M858,2,0))</f>
        <v/>
      </c>
      <c r="L528" s="63" t="str">
        <f>IF(B528="","",VLOOKUP(B528,'CTRL RECOM'!A511:M858,3,0))</f>
        <v/>
      </c>
      <c r="M528" s="70" t="str">
        <f>IF(B528="","",VLOOKUP(B528,'CTRL RECOM'!A511:M858,7,0))</f>
        <v/>
      </c>
      <c r="N528" s="70" t="str">
        <f>IF(B528="","",VLOOKUP(B528,'CTRL RECOM'!A511:M858,8,0))</f>
        <v/>
      </c>
      <c r="O528" s="63" t="str">
        <f>IF(B528="","",VLOOKUP(B528,'CTRL RECOM'!A511:M858,18,0))</f>
        <v/>
      </c>
      <c r="P528" s="63" t="str">
        <f>IF(B528="","",VLOOKUP(B528,'CTRL RECOM'!A511:M858,19,0))</f>
        <v/>
      </c>
    </row>
    <row r="529" ht="15.75" customHeight="1">
      <c r="A529" s="63" t="str">
        <f t="shared" si="1"/>
        <v/>
      </c>
      <c r="B529" s="64"/>
      <c r="C529" s="64"/>
      <c r="D529" s="65"/>
      <c r="E529" s="66"/>
      <c r="F529" s="67"/>
      <c r="G529" s="67"/>
      <c r="H529" s="64"/>
      <c r="I529" s="68"/>
      <c r="J529" s="64"/>
      <c r="K529" s="63" t="str">
        <f>IF(B529="","",VLOOKUP(B529,'CTRL RECOM'!A512:M859,2,0))</f>
        <v/>
      </c>
      <c r="L529" s="63" t="str">
        <f>IF(B529="","",VLOOKUP(B529,'CTRL RECOM'!A512:M859,3,0))</f>
        <v/>
      </c>
      <c r="M529" s="70" t="str">
        <f>IF(B529="","",VLOOKUP(B529,'CTRL RECOM'!A512:M859,7,0))</f>
        <v/>
      </c>
      <c r="N529" s="70" t="str">
        <f>IF(B529="","",VLOOKUP(B529,'CTRL RECOM'!A512:M859,8,0))</f>
        <v/>
      </c>
      <c r="O529" s="63" t="str">
        <f>IF(B529="","",VLOOKUP(B529,'CTRL RECOM'!A512:M859,18,0))</f>
        <v/>
      </c>
      <c r="P529" s="63" t="str">
        <f>IF(B529="","",VLOOKUP(B529,'CTRL RECOM'!A512:M859,19,0))</f>
        <v/>
      </c>
    </row>
    <row r="530" ht="15.75" customHeight="1">
      <c r="A530" s="63" t="str">
        <f t="shared" si="1"/>
        <v/>
      </c>
      <c r="B530" s="64"/>
      <c r="C530" s="64"/>
      <c r="D530" s="65"/>
      <c r="E530" s="66"/>
      <c r="F530" s="67"/>
      <c r="G530" s="67"/>
      <c r="H530" s="64"/>
      <c r="I530" s="68"/>
      <c r="J530" s="64"/>
      <c r="K530" s="63" t="str">
        <f>IF(B530="","",VLOOKUP(B530,'CTRL RECOM'!A513:M860,2,0))</f>
        <v/>
      </c>
      <c r="L530" s="63" t="str">
        <f>IF(B530="","",VLOOKUP(B530,'CTRL RECOM'!A513:M860,3,0))</f>
        <v/>
      </c>
      <c r="M530" s="70" t="str">
        <f>IF(B530="","",VLOOKUP(B530,'CTRL RECOM'!A513:M860,7,0))</f>
        <v/>
      </c>
      <c r="N530" s="70" t="str">
        <f>IF(B530="","",VLOOKUP(B530,'CTRL RECOM'!A513:M860,8,0))</f>
        <v/>
      </c>
      <c r="O530" s="63" t="str">
        <f>IF(B530="","",VLOOKUP(B530,'CTRL RECOM'!A513:M860,18,0))</f>
        <v/>
      </c>
      <c r="P530" s="63" t="str">
        <f>IF(B530="","",VLOOKUP(B530,'CTRL RECOM'!A513:M860,19,0))</f>
        <v/>
      </c>
    </row>
    <row r="531" ht="15.75" customHeight="1">
      <c r="A531" s="63" t="str">
        <f t="shared" si="1"/>
        <v/>
      </c>
      <c r="B531" s="64"/>
      <c r="C531" s="64"/>
      <c r="D531" s="65"/>
      <c r="E531" s="66"/>
      <c r="F531" s="67"/>
      <c r="G531" s="67"/>
      <c r="H531" s="64"/>
      <c r="I531" s="68"/>
      <c r="J531" s="64"/>
      <c r="K531" s="63" t="str">
        <f>IF(B531="","",VLOOKUP(B531,'CTRL RECOM'!A514:M861,2,0))</f>
        <v/>
      </c>
      <c r="L531" s="63" t="str">
        <f>IF(B531="","",VLOOKUP(B531,'CTRL RECOM'!A514:M861,3,0))</f>
        <v/>
      </c>
      <c r="M531" s="70" t="str">
        <f>IF(B531="","",VLOOKUP(B531,'CTRL RECOM'!A514:M861,7,0))</f>
        <v/>
      </c>
      <c r="N531" s="70" t="str">
        <f>IF(B531="","",VLOOKUP(B531,'CTRL RECOM'!A514:M861,8,0))</f>
        <v/>
      </c>
      <c r="O531" s="63" t="str">
        <f>IF(B531="","",VLOOKUP(B531,'CTRL RECOM'!A514:M861,18,0))</f>
        <v/>
      </c>
      <c r="P531" s="63" t="str">
        <f>IF(B531="","",VLOOKUP(B531,'CTRL RECOM'!A514:M861,19,0))</f>
        <v/>
      </c>
    </row>
    <row r="532" ht="15.75" customHeight="1">
      <c r="A532" s="63" t="str">
        <f t="shared" si="1"/>
        <v/>
      </c>
      <c r="B532" s="64"/>
      <c r="C532" s="64"/>
      <c r="D532" s="65"/>
      <c r="E532" s="66"/>
      <c r="F532" s="67"/>
      <c r="G532" s="67"/>
      <c r="H532" s="64"/>
      <c r="I532" s="68"/>
      <c r="J532" s="64"/>
      <c r="K532" s="63" t="str">
        <f>IF(B532="","",VLOOKUP(B532,'CTRL RECOM'!A515:M862,2,0))</f>
        <v/>
      </c>
      <c r="L532" s="63" t="str">
        <f>IF(B532="","",VLOOKUP(B532,'CTRL RECOM'!A515:M862,3,0))</f>
        <v/>
      </c>
      <c r="M532" s="70" t="str">
        <f>IF(B532="","",VLOOKUP(B532,'CTRL RECOM'!A515:M862,7,0))</f>
        <v/>
      </c>
      <c r="N532" s="70" t="str">
        <f>IF(B532="","",VLOOKUP(B532,'CTRL RECOM'!A515:M862,8,0))</f>
        <v/>
      </c>
      <c r="O532" s="63" t="str">
        <f>IF(B532="","",VLOOKUP(B532,'CTRL RECOM'!A515:M862,18,0))</f>
        <v/>
      </c>
      <c r="P532" s="63" t="str">
        <f>IF(B532="","",VLOOKUP(B532,'CTRL RECOM'!A515:M862,19,0))</f>
        <v/>
      </c>
    </row>
    <row r="533" ht="15.75" customHeight="1">
      <c r="A533" s="63" t="str">
        <f t="shared" si="1"/>
        <v/>
      </c>
      <c r="B533" s="64"/>
      <c r="C533" s="64"/>
      <c r="D533" s="65"/>
      <c r="E533" s="66"/>
      <c r="F533" s="67"/>
      <c r="G533" s="67"/>
      <c r="H533" s="64"/>
      <c r="I533" s="68"/>
      <c r="J533" s="64"/>
      <c r="K533" s="63" t="str">
        <f>IF(B533="","",VLOOKUP(B533,'CTRL RECOM'!A516:M863,2,0))</f>
        <v/>
      </c>
      <c r="L533" s="63" t="str">
        <f>IF(B533="","",VLOOKUP(B533,'CTRL RECOM'!A516:M863,3,0))</f>
        <v/>
      </c>
      <c r="M533" s="70" t="str">
        <f>IF(B533="","",VLOOKUP(B533,'CTRL RECOM'!A516:M863,7,0))</f>
        <v/>
      </c>
      <c r="N533" s="70" t="str">
        <f>IF(B533="","",VLOOKUP(B533,'CTRL RECOM'!A516:M863,8,0))</f>
        <v/>
      </c>
      <c r="O533" s="63" t="str">
        <f>IF(B533="","",VLOOKUP(B533,'CTRL RECOM'!A516:M863,18,0))</f>
        <v/>
      </c>
      <c r="P533" s="63" t="str">
        <f>IF(B533="","",VLOOKUP(B533,'CTRL RECOM'!A516:M863,19,0))</f>
        <v/>
      </c>
    </row>
    <row r="534" ht="15.75" customHeight="1">
      <c r="A534" s="63" t="str">
        <f t="shared" si="1"/>
        <v/>
      </c>
      <c r="B534" s="64"/>
      <c r="C534" s="64"/>
      <c r="D534" s="65"/>
      <c r="E534" s="66"/>
      <c r="F534" s="67"/>
      <c r="G534" s="67"/>
      <c r="H534" s="64"/>
      <c r="I534" s="68"/>
      <c r="J534" s="64"/>
      <c r="K534" s="63" t="str">
        <f>IF(B534="","",VLOOKUP(B534,'CTRL RECOM'!A517:M864,2,0))</f>
        <v/>
      </c>
      <c r="L534" s="63" t="str">
        <f>IF(B534="","",VLOOKUP(B534,'CTRL RECOM'!A517:M864,3,0))</f>
        <v/>
      </c>
      <c r="M534" s="70" t="str">
        <f>IF(B534="","",VLOOKUP(B534,'CTRL RECOM'!A517:M864,7,0))</f>
        <v/>
      </c>
      <c r="N534" s="70" t="str">
        <f>IF(B534="","",VLOOKUP(B534,'CTRL RECOM'!A517:M864,8,0))</f>
        <v/>
      </c>
      <c r="O534" s="63" t="str">
        <f>IF(B534="","",VLOOKUP(B534,'CTRL RECOM'!A517:M864,18,0))</f>
        <v/>
      </c>
      <c r="P534" s="63" t="str">
        <f>IF(B534="","",VLOOKUP(B534,'CTRL RECOM'!A517:M864,19,0))</f>
        <v/>
      </c>
    </row>
    <row r="535" ht="15.75" customHeight="1">
      <c r="A535" s="63" t="str">
        <f t="shared" si="1"/>
        <v/>
      </c>
      <c r="B535" s="64"/>
      <c r="C535" s="64"/>
      <c r="D535" s="65"/>
      <c r="E535" s="66"/>
      <c r="F535" s="67"/>
      <c r="G535" s="67"/>
      <c r="H535" s="64"/>
      <c r="I535" s="68"/>
      <c r="J535" s="64"/>
      <c r="K535" s="63" t="str">
        <f>IF(B535="","",VLOOKUP(B535,'CTRL RECOM'!A518:M865,2,0))</f>
        <v/>
      </c>
      <c r="L535" s="63" t="str">
        <f>IF(B535="","",VLOOKUP(B535,'CTRL RECOM'!A518:M865,3,0))</f>
        <v/>
      </c>
      <c r="M535" s="70" t="str">
        <f>IF(B535="","",VLOOKUP(B535,'CTRL RECOM'!A518:M865,7,0))</f>
        <v/>
      </c>
      <c r="N535" s="70" t="str">
        <f>IF(B535="","",VLOOKUP(B535,'CTRL RECOM'!A518:M865,8,0))</f>
        <v/>
      </c>
      <c r="O535" s="63" t="str">
        <f>IF(B535="","",VLOOKUP(B535,'CTRL RECOM'!A518:M865,18,0))</f>
        <v/>
      </c>
      <c r="P535" s="63" t="str">
        <f>IF(B535="","",VLOOKUP(B535,'CTRL RECOM'!A518:M865,19,0))</f>
        <v/>
      </c>
    </row>
    <row r="536" ht="15.75" customHeight="1">
      <c r="A536" s="63" t="str">
        <f t="shared" si="1"/>
        <v/>
      </c>
      <c r="B536" s="64"/>
      <c r="C536" s="64"/>
      <c r="D536" s="65"/>
      <c r="E536" s="66"/>
      <c r="F536" s="67"/>
      <c r="G536" s="67"/>
      <c r="H536" s="64"/>
      <c r="I536" s="68"/>
      <c r="J536" s="64"/>
      <c r="K536" s="63" t="str">
        <f>IF(B536="","",VLOOKUP(B536,'CTRL RECOM'!A519:M866,2,0))</f>
        <v/>
      </c>
      <c r="L536" s="63" t="str">
        <f>IF(B536="","",VLOOKUP(B536,'CTRL RECOM'!A519:M866,3,0))</f>
        <v/>
      </c>
      <c r="M536" s="70" t="str">
        <f>IF(B536="","",VLOOKUP(B536,'CTRL RECOM'!A519:M866,7,0))</f>
        <v/>
      </c>
      <c r="N536" s="70" t="str">
        <f>IF(B536="","",VLOOKUP(B536,'CTRL RECOM'!A519:M866,8,0))</f>
        <v/>
      </c>
      <c r="O536" s="63" t="str">
        <f>IF(B536="","",VLOOKUP(B536,'CTRL RECOM'!A519:M866,18,0))</f>
        <v/>
      </c>
      <c r="P536" s="63" t="str">
        <f>IF(B536="","",VLOOKUP(B536,'CTRL RECOM'!A519:M866,19,0))</f>
        <v/>
      </c>
    </row>
    <row r="537" ht="15.75" customHeight="1">
      <c r="A537" s="63" t="str">
        <f t="shared" si="1"/>
        <v/>
      </c>
      <c r="B537" s="64"/>
      <c r="C537" s="64"/>
      <c r="D537" s="65"/>
      <c r="E537" s="66"/>
      <c r="F537" s="67"/>
      <c r="G537" s="67"/>
      <c r="H537" s="64"/>
      <c r="I537" s="68"/>
      <c r="J537" s="64"/>
      <c r="K537" s="63" t="str">
        <f>IF(B537="","",VLOOKUP(B537,'CTRL RECOM'!A520:M867,2,0))</f>
        <v/>
      </c>
      <c r="L537" s="63" t="str">
        <f>IF(B537="","",VLOOKUP(B537,'CTRL RECOM'!A520:M867,3,0))</f>
        <v/>
      </c>
      <c r="M537" s="70" t="str">
        <f>IF(B537="","",VLOOKUP(B537,'CTRL RECOM'!A520:M867,7,0))</f>
        <v/>
      </c>
      <c r="N537" s="70" t="str">
        <f>IF(B537="","",VLOOKUP(B537,'CTRL RECOM'!A520:M867,8,0))</f>
        <v/>
      </c>
      <c r="O537" s="63" t="str">
        <f>IF(B537="","",VLOOKUP(B537,'CTRL RECOM'!A520:M867,18,0))</f>
        <v/>
      </c>
      <c r="P537" s="63" t="str">
        <f>IF(B537="","",VLOOKUP(B537,'CTRL RECOM'!A520:M867,19,0))</f>
        <v/>
      </c>
    </row>
    <row r="538" ht="15.75" customHeight="1">
      <c r="A538" s="63" t="str">
        <f t="shared" si="1"/>
        <v/>
      </c>
      <c r="B538" s="64"/>
      <c r="C538" s="64"/>
      <c r="D538" s="65"/>
      <c r="E538" s="66"/>
      <c r="F538" s="67"/>
      <c r="G538" s="67"/>
      <c r="H538" s="64"/>
      <c r="I538" s="68"/>
      <c r="J538" s="64"/>
      <c r="K538" s="63" t="str">
        <f>IF(B538="","",VLOOKUP(B538,'CTRL RECOM'!A521:M868,2,0))</f>
        <v/>
      </c>
      <c r="L538" s="63" t="str">
        <f>IF(B538="","",VLOOKUP(B538,'CTRL RECOM'!A521:M868,3,0))</f>
        <v/>
      </c>
      <c r="M538" s="70" t="str">
        <f>IF(B538="","",VLOOKUP(B538,'CTRL RECOM'!A521:M868,7,0))</f>
        <v/>
      </c>
      <c r="N538" s="70" t="str">
        <f>IF(B538="","",VLOOKUP(B538,'CTRL RECOM'!A521:M868,8,0))</f>
        <v/>
      </c>
      <c r="O538" s="63" t="str">
        <f>IF(B538="","",VLOOKUP(B538,'CTRL RECOM'!A521:M868,18,0))</f>
        <v/>
      </c>
      <c r="P538" s="63" t="str">
        <f>IF(B538="","",VLOOKUP(B538,'CTRL RECOM'!A521:M868,19,0))</f>
        <v/>
      </c>
    </row>
    <row r="539" ht="15.75" customHeight="1">
      <c r="A539" s="63" t="str">
        <f t="shared" si="1"/>
        <v/>
      </c>
      <c r="B539" s="64"/>
      <c r="C539" s="64"/>
      <c r="D539" s="65"/>
      <c r="E539" s="66"/>
      <c r="F539" s="67"/>
      <c r="G539" s="67"/>
      <c r="H539" s="64"/>
      <c r="I539" s="68"/>
      <c r="J539" s="64"/>
      <c r="K539" s="63" t="str">
        <f>IF(B539="","",VLOOKUP(B539,'CTRL RECOM'!A522:M869,2,0))</f>
        <v/>
      </c>
      <c r="L539" s="63" t="str">
        <f>IF(B539="","",VLOOKUP(B539,'CTRL RECOM'!A522:M869,3,0))</f>
        <v/>
      </c>
      <c r="M539" s="70" t="str">
        <f>IF(B539="","",VLOOKUP(B539,'CTRL RECOM'!A522:M869,7,0))</f>
        <v/>
      </c>
      <c r="N539" s="70" t="str">
        <f>IF(B539="","",VLOOKUP(B539,'CTRL RECOM'!A522:M869,8,0))</f>
        <v/>
      </c>
      <c r="O539" s="63" t="str">
        <f>IF(B539="","",VLOOKUP(B539,'CTRL RECOM'!A522:M869,18,0))</f>
        <v/>
      </c>
      <c r="P539" s="63" t="str">
        <f>IF(B539="","",VLOOKUP(B539,'CTRL RECOM'!A522:M869,19,0))</f>
        <v/>
      </c>
    </row>
    <row r="540" ht="15.75" customHeight="1">
      <c r="A540" s="63" t="str">
        <f t="shared" si="1"/>
        <v/>
      </c>
      <c r="B540" s="64"/>
      <c r="C540" s="64"/>
      <c r="D540" s="65"/>
      <c r="E540" s="66"/>
      <c r="F540" s="67"/>
      <c r="G540" s="67"/>
      <c r="H540" s="64"/>
      <c r="I540" s="68"/>
      <c r="J540" s="64"/>
      <c r="K540" s="63" t="str">
        <f>IF(B540="","",VLOOKUP(B540,'CTRL RECOM'!A523:M870,2,0))</f>
        <v/>
      </c>
      <c r="L540" s="63" t="str">
        <f>IF(B540="","",VLOOKUP(B540,'CTRL RECOM'!A523:M870,3,0))</f>
        <v/>
      </c>
      <c r="M540" s="70" t="str">
        <f>IF(B540="","",VLOOKUP(B540,'CTRL RECOM'!A523:M870,7,0))</f>
        <v/>
      </c>
      <c r="N540" s="70" t="str">
        <f>IF(B540="","",VLOOKUP(B540,'CTRL RECOM'!A523:M870,8,0))</f>
        <v/>
      </c>
      <c r="O540" s="63" t="str">
        <f>IF(B540="","",VLOOKUP(B540,'CTRL RECOM'!A523:M870,18,0))</f>
        <v/>
      </c>
      <c r="P540" s="63" t="str">
        <f>IF(B540="","",VLOOKUP(B540,'CTRL RECOM'!A523:M870,19,0))</f>
        <v/>
      </c>
    </row>
    <row r="541" ht="15.75" customHeight="1">
      <c r="A541" s="63" t="str">
        <f t="shared" si="1"/>
        <v/>
      </c>
      <c r="B541" s="64"/>
      <c r="C541" s="64"/>
      <c r="D541" s="65"/>
      <c r="E541" s="66"/>
      <c r="F541" s="67"/>
      <c r="G541" s="67"/>
      <c r="H541" s="64"/>
      <c r="I541" s="68"/>
      <c r="J541" s="64"/>
      <c r="K541" s="63" t="str">
        <f>IF(B541="","",VLOOKUP(B541,'CTRL RECOM'!A524:M871,2,0))</f>
        <v/>
      </c>
      <c r="L541" s="63" t="str">
        <f>IF(B541="","",VLOOKUP(B541,'CTRL RECOM'!A524:M871,3,0))</f>
        <v/>
      </c>
      <c r="M541" s="70" t="str">
        <f>IF(B541="","",VLOOKUP(B541,'CTRL RECOM'!A524:M871,7,0))</f>
        <v/>
      </c>
      <c r="N541" s="70" t="str">
        <f>IF(B541="","",VLOOKUP(B541,'CTRL RECOM'!A524:M871,8,0))</f>
        <v/>
      </c>
      <c r="O541" s="63" t="str">
        <f>IF(B541="","",VLOOKUP(B541,'CTRL RECOM'!A524:M871,18,0))</f>
        <v/>
      </c>
      <c r="P541" s="63" t="str">
        <f>IF(B541="","",VLOOKUP(B541,'CTRL RECOM'!A524:M871,19,0))</f>
        <v/>
      </c>
    </row>
    <row r="542" ht="15.75" customHeight="1">
      <c r="A542" s="63" t="str">
        <f t="shared" si="1"/>
        <v/>
      </c>
      <c r="B542" s="64"/>
      <c r="C542" s="64"/>
      <c r="D542" s="65"/>
      <c r="E542" s="66"/>
      <c r="F542" s="67"/>
      <c r="G542" s="67"/>
      <c r="H542" s="64"/>
      <c r="I542" s="68"/>
      <c r="J542" s="64"/>
      <c r="K542" s="63" t="str">
        <f>IF(B542="","",VLOOKUP(B542,'CTRL RECOM'!A525:M872,2,0))</f>
        <v/>
      </c>
      <c r="L542" s="63" t="str">
        <f>IF(B542="","",VLOOKUP(B542,'CTRL RECOM'!A525:M872,3,0))</f>
        <v/>
      </c>
      <c r="M542" s="70" t="str">
        <f>IF(B542="","",VLOOKUP(B542,'CTRL RECOM'!A525:M872,7,0))</f>
        <v/>
      </c>
      <c r="N542" s="70" t="str">
        <f>IF(B542="","",VLOOKUP(B542,'CTRL RECOM'!A525:M872,8,0))</f>
        <v/>
      </c>
      <c r="O542" s="63" t="str">
        <f>IF(B542="","",VLOOKUP(B542,'CTRL RECOM'!A525:M872,18,0))</f>
        <v/>
      </c>
      <c r="P542" s="63" t="str">
        <f>IF(B542="","",VLOOKUP(B542,'CTRL RECOM'!A525:M872,19,0))</f>
        <v/>
      </c>
    </row>
    <row r="543" ht="15.75" customHeight="1">
      <c r="A543" s="63" t="str">
        <f t="shared" si="1"/>
        <v/>
      </c>
      <c r="B543" s="64"/>
      <c r="C543" s="64"/>
      <c r="D543" s="65"/>
      <c r="E543" s="66"/>
      <c r="F543" s="67"/>
      <c r="G543" s="67"/>
      <c r="H543" s="64"/>
      <c r="I543" s="68"/>
      <c r="J543" s="64"/>
      <c r="K543" s="63" t="str">
        <f>IF(B543="","",VLOOKUP(B543,'CTRL RECOM'!A526:M873,2,0))</f>
        <v/>
      </c>
      <c r="L543" s="63" t="str">
        <f>IF(B543="","",VLOOKUP(B543,'CTRL RECOM'!A526:M873,3,0))</f>
        <v/>
      </c>
      <c r="M543" s="70" t="str">
        <f>IF(B543="","",VLOOKUP(B543,'CTRL RECOM'!A526:M873,7,0))</f>
        <v/>
      </c>
      <c r="N543" s="70" t="str">
        <f>IF(B543="","",VLOOKUP(B543,'CTRL RECOM'!A526:M873,8,0))</f>
        <v/>
      </c>
      <c r="O543" s="63" t="str">
        <f>IF(B543="","",VLOOKUP(B543,'CTRL RECOM'!A526:M873,18,0))</f>
        <v/>
      </c>
      <c r="P543" s="63" t="str">
        <f>IF(B543="","",VLOOKUP(B543,'CTRL RECOM'!A526:M873,19,0))</f>
        <v/>
      </c>
    </row>
    <row r="544" ht="15.75" customHeight="1">
      <c r="A544" s="63" t="str">
        <f t="shared" si="1"/>
        <v/>
      </c>
      <c r="B544" s="64"/>
      <c r="C544" s="64"/>
      <c r="D544" s="65"/>
      <c r="E544" s="66"/>
      <c r="F544" s="67"/>
      <c r="G544" s="67"/>
      <c r="H544" s="64"/>
      <c r="I544" s="68"/>
      <c r="J544" s="64"/>
      <c r="K544" s="63" t="str">
        <f>IF(B544="","",VLOOKUP(B544,'CTRL RECOM'!A527:M874,2,0))</f>
        <v/>
      </c>
      <c r="L544" s="63" t="str">
        <f>IF(B544="","",VLOOKUP(B544,'CTRL RECOM'!A527:M874,3,0))</f>
        <v/>
      </c>
      <c r="M544" s="70" t="str">
        <f>IF(B544="","",VLOOKUP(B544,'CTRL RECOM'!A527:M874,7,0))</f>
        <v/>
      </c>
      <c r="N544" s="70" t="str">
        <f>IF(B544="","",VLOOKUP(B544,'CTRL RECOM'!A527:M874,8,0))</f>
        <v/>
      </c>
      <c r="O544" s="63" t="str">
        <f>IF(B544="","",VLOOKUP(B544,'CTRL RECOM'!A527:M874,18,0))</f>
        <v/>
      </c>
      <c r="P544" s="63" t="str">
        <f>IF(B544="","",VLOOKUP(B544,'CTRL RECOM'!A527:M874,19,0))</f>
        <v/>
      </c>
    </row>
    <row r="545" ht="15.75" customHeight="1">
      <c r="A545" s="63" t="str">
        <f t="shared" si="1"/>
        <v/>
      </c>
      <c r="B545" s="64"/>
      <c r="C545" s="64"/>
      <c r="D545" s="65"/>
      <c r="E545" s="66"/>
      <c r="F545" s="67"/>
      <c r="G545" s="67"/>
      <c r="H545" s="64"/>
      <c r="I545" s="68"/>
      <c r="J545" s="64"/>
      <c r="K545" s="63" t="str">
        <f>IF(B545="","",VLOOKUP(B545,'CTRL RECOM'!A528:M875,2,0))</f>
        <v/>
      </c>
      <c r="L545" s="63" t="str">
        <f>IF(B545="","",VLOOKUP(B545,'CTRL RECOM'!A528:M875,3,0))</f>
        <v/>
      </c>
      <c r="M545" s="70" t="str">
        <f>IF(B545="","",VLOOKUP(B545,'CTRL RECOM'!A528:M875,7,0))</f>
        <v/>
      </c>
      <c r="N545" s="70" t="str">
        <f>IF(B545="","",VLOOKUP(B545,'CTRL RECOM'!A528:M875,8,0))</f>
        <v/>
      </c>
      <c r="O545" s="63" t="str">
        <f>IF(B545="","",VLOOKUP(B545,'CTRL RECOM'!A528:M875,18,0))</f>
        <v/>
      </c>
      <c r="P545" s="63" t="str">
        <f>IF(B545="","",VLOOKUP(B545,'CTRL RECOM'!A528:M875,19,0))</f>
        <v/>
      </c>
    </row>
    <row r="546" ht="15.75" customHeight="1">
      <c r="A546" s="63" t="str">
        <f t="shared" si="1"/>
        <v/>
      </c>
      <c r="B546" s="64"/>
      <c r="C546" s="64"/>
      <c r="D546" s="65"/>
      <c r="E546" s="66"/>
      <c r="F546" s="67"/>
      <c r="G546" s="67"/>
      <c r="H546" s="64"/>
      <c r="I546" s="68"/>
      <c r="J546" s="64"/>
      <c r="K546" s="63" t="str">
        <f>IF(B546="","",VLOOKUP(B546,'CTRL RECOM'!A529:M876,2,0))</f>
        <v/>
      </c>
      <c r="L546" s="63" t="str">
        <f>IF(B546="","",VLOOKUP(B546,'CTRL RECOM'!A529:M876,3,0))</f>
        <v/>
      </c>
      <c r="M546" s="70" t="str">
        <f>IF(B546="","",VLOOKUP(B546,'CTRL RECOM'!A529:M876,7,0))</f>
        <v/>
      </c>
      <c r="N546" s="70" t="str">
        <f>IF(B546="","",VLOOKUP(B546,'CTRL RECOM'!A529:M876,8,0))</f>
        <v/>
      </c>
      <c r="O546" s="63" t="str">
        <f>IF(B546="","",VLOOKUP(B546,'CTRL RECOM'!A529:M876,18,0))</f>
        <v/>
      </c>
      <c r="P546" s="63" t="str">
        <f>IF(B546="","",VLOOKUP(B546,'CTRL RECOM'!A529:M876,19,0))</f>
        <v/>
      </c>
    </row>
    <row r="547" ht="15.75" customHeight="1">
      <c r="A547" s="63" t="str">
        <f t="shared" si="1"/>
        <v/>
      </c>
      <c r="B547" s="64"/>
      <c r="C547" s="64"/>
      <c r="D547" s="65"/>
      <c r="E547" s="66"/>
      <c r="F547" s="67"/>
      <c r="G547" s="67"/>
      <c r="H547" s="64"/>
      <c r="I547" s="68"/>
      <c r="J547" s="64"/>
      <c r="K547" s="63" t="str">
        <f>IF(B547="","",VLOOKUP(B547,'CTRL RECOM'!A530:M877,2,0))</f>
        <v/>
      </c>
      <c r="L547" s="63" t="str">
        <f>IF(B547="","",VLOOKUP(B547,'CTRL RECOM'!A530:M877,3,0))</f>
        <v/>
      </c>
      <c r="M547" s="70" t="str">
        <f>IF(B547="","",VLOOKUP(B547,'CTRL RECOM'!A530:M877,7,0))</f>
        <v/>
      </c>
      <c r="N547" s="70" t="str">
        <f>IF(B547="","",VLOOKUP(B547,'CTRL RECOM'!A530:M877,8,0))</f>
        <v/>
      </c>
      <c r="O547" s="63" t="str">
        <f>IF(B547="","",VLOOKUP(B547,'CTRL RECOM'!A530:M877,18,0))</f>
        <v/>
      </c>
      <c r="P547" s="63" t="str">
        <f>IF(B547="","",VLOOKUP(B547,'CTRL RECOM'!A530:M877,19,0))</f>
        <v/>
      </c>
    </row>
    <row r="548" ht="15.75" customHeight="1">
      <c r="A548" s="63" t="str">
        <f t="shared" si="1"/>
        <v/>
      </c>
      <c r="B548" s="64"/>
      <c r="C548" s="64"/>
      <c r="D548" s="65"/>
      <c r="E548" s="66"/>
      <c r="F548" s="67"/>
      <c r="G548" s="67"/>
      <c r="H548" s="64"/>
      <c r="I548" s="68"/>
      <c r="J548" s="64"/>
      <c r="K548" s="63" t="str">
        <f>IF(B548="","",VLOOKUP(B548,'CTRL RECOM'!A531:M878,2,0))</f>
        <v/>
      </c>
      <c r="L548" s="63" t="str">
        <f>IF(B548="","",VLOOKUP(B548,'CTRL RECOM'!A531:M878,3,0))</f>
        <v/>
      </c>
      <c r="M548" s="70" t="str">
        <f>IF(B548="","",VLOOKUP(B548,'CTRL RECOM'!A531:M878,7,0))</f>
        <v/>
      </c>
      <c r="N548" s="70" t="str">
        <f>IF(B548="","",VLOOKUP(B548,'CTRL RECOM'!A531:M878,8,0))</f>
        <v/>
      </c>
      <c r="O548" s="63" t="str">
        <f>IF(B548="","",VLOOKUP(B548,'CTRL RECOM'!A531:M878,18,0))</f>
        <v/>
      </c>
      <c r="P548" s="63" t="str">
        <f>IF(B548="","",VLOOKUP(B548,'CTRL RECOM'!A531:M878,19,0))</f>
        <v/>
      </c>
    </row>
    <row r="549" ht="15.75" customHeight="1">
      <c r="A549" s="63" t="str">
        <f t="shared" si="1"/>
        <v/>
      </c>
      <c r="B549" s="64"/>
      <c r="C549" s="64"/>
      <c r="D549" s="65"/>
      <c r="E549" s="66"/>
      <c r="F549" s="67"/>
      <c r="G549" s="67"/>
      <c r="H549" s="64"/>
      <c r="I549" s="68"/>
      <c r="J549" s="64"/>
      <c r="K549" s="63" t="str">
        <f>IF(B549="","",VLOOKUP(B549,'CTRL RECOM'!A532:M879,2,0))</f>
        <v/>
      </c>
      <c r="L549" s="63" t="str">
        <f>IF(B549="","",VLOOKUP(B549,'CTRL RECOM'!A532:M879,3,0))</f>
        <v/>
      </c>
      <c r="M549" s="70" t="str">
        <f>IF(B549="","",VLOOKUP(B549,'CTRL RECOM'!A532:M879,7,0))</f>
        <v/>
      </c>
      <c r="N549" s="70" t="str">
        <f>IF(B549="","",VLOOKUP(B549,'CTRL RECOM'!A532:M879,8,0))</f>
        <v/>
      </c>
      <c r="O549" s="63" t="str">
        <f>IF(B549="","",VLOOKUP(B549,'CTRL RECOM'!A532:M879,18,0))</f>
        <v/>
      </c>
      <c r="P549" s="63" t="str">
        <f>IF(B549="","",VLOOKUP(B549,'CTRL RECOM'!A532:M879,19,0))</f>
        <v/>
      </c>
    </row>
    <row r="550" ht="15.75" customHeight="1">
      <c r="A550" s="63" t="str">
        <f t="shared" si="1"/>
        <v/>
      </c>
      <c r="B550" s="64"/>
      <c r="C550" s="64"/>
      <c r="D550" s="65"/>
      <c r="E550" s="66"/>
      <c r="F550" s="67"/>
      <c r="G550" s="67"/>
      <c r="H550" s="64"/>
      <c r="I550" s="68"/>
      <c r="J550" s="64"/>
      <c r="K550" s="63" t="str">
        <f>IF(B550="","",VLOOKUP(B550,'CTRL RECOM'!A533:M880,2,0))</f>
        <v/>
      </c>
      <c r="L550" s="63" t="str">
        <f>IF(B550="","",VLOOKUP(B550,'CTRL RECOM'!A533:M880,3,0))</f>
        <v/>
      </c>
      <c r="M550" s="70" t="str">
        <f>IF(B550="","",VLOOKUP(B550,'CTRL RECOM'!A533:M880,7,0))</f>
        <v/>
      </c>
      <c r="N550" s="70" t="str">
        <f>IF(B550="","",VLOOKUP(B550,'CTRL RECOM'!A533:M880,8,0))</f>
        <v/>
      </c>
      <c r="O550" s="63" t="str">
        <f>IF(B550="","",VLOOKUP(B550,'CTRL RECOM'!A533:M880,18,0))</f>
        <v/>
      </c>
      <c r="P550" s="63" t="str">
        <f>IF(B550="","",VLOOKUP(B550,'CTRL RECOM'!A533:M880,19,0))</f>
        <v/>
      </c>
    </row>
    <row r="551" ht="15.75" customHeight="1">
      <c r="A551" s="63" t="str">
        <f t="shared" si="1"/>
        <v/>
      </c>
      <c r="B551" s="64"/>
      <c r="C551" s="64"/>
      <c r="D551" s="65"/>
      <c r="E551" s="66"/>
      <c r="F551" s="67"/>
      <c r="G551" s="67"/>
      <c r="H551" s="64"/>
      <c r="I551" s="68"/>
      <c r="J551" s="64"/>
      <c r="K551" s="63" t="str">
        <f>IF(B551="","",VLOOKUP(B551,'CTRL RECOM'!A534:M881,2,0))</f>
        <v/>
      </c>
      <c r="L551" s="63" t="str">
        <f>IF(B551="","",VLOOKUP(B551,'CTRL RECOM'!A534:M881,3,0))</f>
        <v/>
      </c>
      <c r="M551" s="70" t="str">
        <f>IF(B551="","",VLOOKUP(B551,'CTRL RECOM'!A534:M881,7,0))</f>
        <v/>
      </c>
      <c r="N551" s="70" t="str">
        <f>IF(B551="","",VLOOKUP(B551,'CTRL RECOM'!A534:M881,8,0))</f>
        <v/>
      </c>
      <c r="O551" s="63" t="str">
        <f>IF(B551="","",VLOOKUP(B551,'CTRL RECOM'!A534:M881,18,0))</f>
        <v/>
      </c>
      <c r="P551" s="63" t="str">
        <f>IF(B551="","",VLOOKUP(B551,'CTRL RECOM'!A534:M881,19,0))</f>
        <v/>
      </c>
    </row>
    <row r="552" ht="15.75" customHeight="1">
      <c r="A552" s="63" t="str">
        <f t="shared" si="1"/>
        <v/>
      </c>
      <c r="B552" s="64"/>
      <c r="C552" s="64"/>
      <c r="D552" s="65"/>
      <c r="E552" s="66"/>
      <c r="F552" s="67"/>
      <c r="G552" s="67"/>
      <c r="H552" s="64"/>
      <c r="I552" s="68"/>
      <c r="J552" s="64"/>
      <c r="K552" s="63" t="str">
        <f>IF(B552="","",VLOOKUP(B552,'CTRL RECOM'!A534:M882,2,0))</f>
        <v/>
      </c>
      <c r="L552" s="63" t="str">
        <f>IF(B552="","",VLOOKUP(B552,'CTRL RECOM'!A534:M882,3,0))</f>
        <v/>
      </c>
      <c r="M552" s="70" t="str">
        <f>IF(B552="","",VLOOKUP(B552,'CTRL RECOM'!A534:M882,7,0))</f>
        <v/>
      </c>
      <c r="N552" s="70" t="str">
        <f>IF(B552="","",VLOOKUP(B552,'CTRL RECOM'!A534:M882,8,0))</f>
        <v/>
      </c>
      <c r="O552" s="63" t="str">
        <f>IF(B552="","",VLOOKUP(B552,'CTRL RECOM'!A534:M882,18,0))</f>
        <v/>
      </c>
      <c r="P552" s="63" t="str">
        <f>IF(B552="","",VLOOKUP(B552,'CTRL RECOM'!A534:M882,19,0))</f>
        <v/>
      </c>
    </row>
    <row r="553" ht="15.75" customHeight="1">
      <c r="A553" s="63" t="str">
        <f t="shared" si="1"/>
        <v/>
      </c>
      <c r="B553" s="64"/>
      <c r="C553" s="64"/>
      <c r="D553" s="65"/>
      <c r="E553" s="66"/>
      <c r="F553" s="67"/>
      <c r="G553" s="67"/>
      <c r="H553" s="64"/>
      <c r="I553" s="68"/>
      <c r="J553" s="64"/>
      <c r="K553" s="63" t="str">
        <f>IF(B553="","",VLOOKUP(B553,'CTRL RECOM'!A535:M883,2,0))</f>
        <v/>
      </c>
      <c r="L553" s="63" t="str">
        <f>IF(B553="","",VLOOKUP(B553,'CTRL RECOM'!A535:M883,3,0))</f>
        <v/>
      </c>
      <c r="M553" s="70" t="str">
        <f>IF(B553="","",VLOOKUP(B553,'CTRL RECOM'!A535:M883,7,0))</f>
        <v/>
      </c>
      <c r="N553" s="70" t="str">
        <f>IF(B553="","",VLOOKUP(B553,'CTRL RECOM'!A535:M883,8,0))</f>
        <v/>
      </c>
      <c r="O553" s="63" t="str">
        <f>IF(B553="","",VLOOKUP(B553,'CTRL RECOM'!A535:M883,18,0))</f>
        <v/>
      </c>
      <c r="P553" s="63" t="str">
        <f>IF(B553="","",VLOOKUP(B553,'CTRL RECOM'!A535:M883,19,0))</f>
        <v/>
      </c>
    </row>
    <row r="554" ht="15.75" customHeight="1">
      <c r="A554" s="63" t="str">
        <f t="shared" si="1"/>
        <v/>
      </c>
      <c r="B554" s="64"/>
      <c r="C554" s="64"/>
      <c r="D554" s="65"/>
      <c r="E554" s="66"/>
      <c r="F554" s="67"/>
      <c r="G554" s="67"/>
      <c r="H554" s="64"/>
      <c r="I554" s="68"/>
      <c r="J554" s="64"/>
      <c r="K554" s="63" t="str">
        <f>IF(B554="","",VLOOKUP(B554,'CTRL RECOM'!A535:M884,2,0))</f>
        <v/>
      </c>
      <c r="L554" s="63" t="str">
        <f>IF(B554="","",VLOOKUP(B554,'CTRL RECOM'!A535:M884,3,0))</f>
        <v/>
      </c>
      <c r="M554" s="70" t="str">
        <f>IF(B554="","",VLOOKUP(B554,'CTRL RECOM'!A535:M884,7,0))</f>
        <v/>
      </c>
      <c r="N554" s="70" t="str">
        <f>IF(B554="","",VLOOKUP(B554,'CTRL RECOM'!A535:M884,8,0))</f>
        <v/>
      </c>
      <c r="O554" s="63" t="str">
        <f>IF(B554="","",VLOOKUP(B554,'CTRL RECOM'!A535:M884,18,0))</f>
        <v/>
      </c>
      <c r="P554" s="63" t="str">
        <f>IF(B554="","",VLOOKUP(B554,'CTRL RECOM'!A535:M884,19,0))</f>
        <v/>
      </c>
    </row>
    <row r="555" ht="15.75" customHeight="1">
      <c r="A555" s="63" t="str">
        <f t="shared" si="1"/>
        <v/>
      </c>
      <c r="B555" s="64"/>
      <c r="C555" s="64"/>
      <c r="D555" s="65"/>
      <c r="E555" s="66"/>
      <c r="F555" s="67"/>
      <c r="G555" s="67"/>
      <c r="H555" s="64"/>
      <c r="I555" s="68"/>
      <c r="J555" s="64"/>
      <c r="K555" s="63" t="str">
        <f>IF(B555="","",VLOOKUP(B555,'CTRL RECOM'!A536:M885,2,0))</f>
        <v/>
      </c>
      <c r="L555" s="63" t="str">
        <f>IF(B555="","",VLOOKUP(B555,'CTRL RECOM'!A536:M885,3,0))</f>
        <v/>
      </c>
      <c r="M555" s="70" t="str">
        <f>IF(B555="","",VLOOKUP(B555,'CTRL RECOM'!A536:M885,7,0))</f>
        <v/>
      </c>
      <c r="N555" s="70" t="str">
        <f>IF(B555="","",VLOOKUP(B555,'CTRL RECOM'!A536:M885,8,0))</f>
        <v/>
      </c>
      <c r="O555" s="63" t="str">
        <f>IF(B555="","",VLOOKUP(B555,'CTRL RECOM'!A536:M885,18,0))</f>
        <v/>
      </c>
      <c r="P555" s="63" t="str">
        <f>IF(B555="","",VLOOKUP(B555,'CTRL RECOM'!A536:M885,19,0))</f>
        <v/>
      </c>
    </row>
    <row r="556" ht="15.75" customHeight="1">
      <c r="A556" s="63" t="str">
        <f t="shared" si="1"/>
        <v/>
      </c>
      <c r="B556" s="64"/>
      <c r="C556" s="64"/>
      <c r="D556" s="65"/>
      <c r="E556" s="66"/>
      <c r="F556" s="67"/>
      <c r="G556" s="67"/>
      <c r="H556" s="64"/>
      <c r="I556" s="68"/>
      <c r="J556" s="64"/>
      <c r="K556" s="63" t="str">
        <f>IF(B556="","",VLOOKUP(B556,'CTRL RECOM'!A537:M886,2,0))</f>
        <v/>
      </c>
      <c r="L556" s="63" t="str">
        <f>IF(B556="","",VLOOKUP(B556,'CTRL RECOM'!A537:M886,3,0))</f>
        <v/>
      </c>
      <c r="M556" s="70" t="str">
        <f>IF(B556="","",VLOOKUP(B556,'CTRL RECOM'!A537:M886,7,0))</f>
        <v/>
      </c>
      <c r="N556" s="70" t="str">
        <f>IF(B556="","",VLOOKUP(B556,'CTRL RECOM'!A537:M886,8,0))</f>
        <v/>
      </c>
      <c r="O556" s="63" t="str">
        <f>IF(B556="","",VLOOKUP(B556,'CTRL RECOM'!A537:M886,18,0))</f>
        <v/>
      </c>
      <c r="P556" s="63" t="str">
        <f>IF(B556="","",VLOOKUP(B556,'CTRL RECOM'!A537:M886,19,0))</f>
        <v/>
      </c>
    </row>
    <row r="557" ht="15.75" customHeight="1">
      <c r="A557" s="63" t="str">
        <f t="shared" si="1"/>
        <v/>
      </c>
      <c r="B557" s="64"/>
      <c r="C557" s="64"/>
      <c r="D557" s="65"/>
      <c r="E557" s="66"/>
      <c r="F557" s="67"/>
      <c r="G557" s="67"/>
      <c r="H557" s="64"/>
      <c r="I557" s="68"/>
      <c r="J557" s="64"/>
      <c r="K557" s="63" t="str">
        <f>IF(B557="","",VLOOKUP(B557,'CTRL RECOM'!A538:M887,2,0))</f>
        <v/>
      </c>
      <c r="L557" s="63" t="str">
        <f>IF(B557="","",VLOOKUP(B557,'CTRL RECOM'!A538:M887,3,0))</f>
        <v/>
      </c>
      <c r="M557" s="70" t="str">
        <f>IF(B557="","",VLOOKUP(B557,'CTRL RECOM'!A538:M887,7,0))</f>
        <v/>
      </c>
      <c r="N557" s="70" t="str">
        <f>IF(B557="","",VLOOKUP(B557,'CTRL RECOM'!A538:M887,8,0))</f>
        <v/>
      </c>
      <c r="O557" s="63" t="str">
        <f>IF(B557="","",VLOOKUP(B557,'CTRL RECOM'!A538:M887,18,0))</f>
        <v/>
      </c>
      <c r="P557" s="63" t="str">
        <f>IF(B557="","",VLOOKUP(B557,'CTRL RECOM'!A538:M887,19,0))</f>
        <v/>
      </c>
    </row>
    <row r="558" ht="15.75" customHeight="1">
      <c r="A558" s="63" t="str">
        <f t="shared" si="1"/>
        <v/>
      </c>
      <c r="B558" s="64"/>
      <c r="C558" s="64"/>
      <c r="D558" s="65"/>
      <c r="E558" s="66"/>
      <c r="F558" s="67"/>
      <c r="G558" s="67"/>
      <c r="H558" s="64"/>
      <c r="I558" s="68"/>
      <c r="J558" s="64"/>
      <c r="K558" s="63" t="str">
        <f>IF(B558="","",VLOOKUP(B558,'CTRL RECOM'!A539:M888,2,0))</f>
        <v/>
      </c>
      <c r="L558" s="63" t="str">
        <f>IF(B558="","",VLOOKUP(B558,'CTRL RECOM'!A539:M888,3,0))</f>
        <v/>
      </c>
      <c r="M558" s="70" t="str">
        <f>IF(B558="","",VLOOKUP(B558,'CTRL RECOM'!A539:M888,7,0))</f>
        <v/>
      </c>
      <c r="N558" s="70" t="str">
        <f>IF(B558="","",VLOOKUP(B558,'CTRL RECOM'!A539:M888,8,0))</f>
        <v/>
      </c>
      <c r="O558" s="63" t="str">
        <f>IF(B558="","",VLOOKUP(B558,'CTRL RECOM'!A539:M888,18,0))</f>
        <v/>
      </c>
      <c r="P558" s="63" t="str">
        <f>IF(B558="","",VLOOKUP(B558,'CTRL RECOM'!A539:M888,19,0))</f>
        <v/>
      </c>
    </row>
    <row r="559" ht="15.75" customHeight="1">
      <c r="A559" s="63" t="str">
        <f t="shared" si="1"/>
        <v/>
      </c>
      <c r="B559" s="64"/>
      <c r="C559" s="64"/>
      <c r="D559" s="65"/>
      <c r="E559" s="66"/>
      <c r="F559" s="67"/>
      <c r="G559" s="67"/>
      <c r="H559" s="64"/>
      <c r="I559" s="68"/>
      <c r="J559" s="64"/>
      <c r="K559" s="63" t="str">
        <f>IF(B559="","",VLOOKUP(B559,'CTRL RECOM'!A540:M889,2,0))</f>
        <v/>
      </c>
      <c r="L559" s="63" t="str">
        <f>IF(B559="","",VLOOKUP(B559,'CTRL RECOM'!A540:M889,3,0))</f>
        <v/>
      </c>
      <c r="M559" s="70" t="str">
        <f>IF(B559="","",VLOOKUP(B559,'CTRL RECOM'!A540:M889,7,0))</f>
        <v/>
      </c>
      <c r="N559" s="70" t="str">
        <f>IF(B559="","",VLOOKUP(B559,'CTRL RECOM'!A540:M889,8,0))</f>
        <v/>
      </c>
      <c r="O559" s="63" t="str">
        <f>IF(B559="","",VLOOKUP(B559,'CTRL RECOM'!A540:M889,18,0))</f>
        <v/>
      </c>
      <c r="P559" s="63" t="str">
        <f>IF(B559="","",VLOOKUP(B559,'CTRL RECOM'!A540:M889,19,0))</f>
        <v/>
      </c>
    </row>
    <row r="560" ht="15.75" customHeight="1">
      <c r="A560" s="63" t="str">
        <f t="shared" si="1"/>
        <v/>
      </c>
      <c r="B560" s="64"/>
      <c r="C560" s="64"/>
      <c r="D560" s="65"/>
      <c r="E560" s="66"/>
      <c r="F560" s="67"/>
      <c r="G560" s="67"/>
      <c r="H560" s="64"/>
      <c r="I560" s="68"/>
      <c r="J560" s="64"/>
      <c r="K560" s="63" t="str">
        <f>IF(B560="","",VLOOKUP(B560,'CTRL RECOM'!A541:M890,2,0))</f>
        <v/>
      </c>
      <c r="L560" s="63" t="str">
        <f>IF(B560="","",VLOOKUP(B560,'CTRL RECOM'!A541:M890,3,0))</f>
        <v/>
      </c>
      <c r="M560" s="70" t="str">
        <f>IF(B560="","",VLOOKUP(B560,'CTRL RECOM'!A541:M890,7,0))</f>
        <v/>
      </c>
      <c r="N560" s="70" t="str">
        <f>IF(B560="","",VLOOKUP(B560,'CTRL RECOM'!A541:M890,8,0))</f>
        <v/>
      </c>
      <c r="O560" s="63" t="str">
        <f>IF(B560="","",VLOOKUP(B560,'CTRL RECOM'!A541:M890,18,0))</f>
        <v/>
      </c>
      <c r="P560" s="63" t="str">
        <f>IF(B560="","",VLOOKUP(B560,'CTRL RECOM'!A541:M890,19,0))</f>
        <v/>
      </c>
    </row>
    <row r="561" ht="15.75" customHeight="1">
      <c r="A561" s="63" t="str">
        <f t="shared" si="1"/>
        <v/>
      </c>
      <c r="B561" s="64"/>
      <c r="C561" s="64"/>
      <c r="D561" s="65"/>
      <c r="E561" s="66"/>
      <c r="F561" s="67"/>
      <c r="G561" s="67"/>
      <c r="H561" s="64"/>
      <c r="I561" s="68"/>
      <c r="J561" s="64"/>
      <c r="K561" s="63" t="str">
        <f>IF(B561="","",VLOOKUP(B561,'CTRL RECOM'!A542:M891,2,0))</f>
        <v/>
      </c>
      <c r="L561" s="63" t="str">
        <f>IF(B561="","",VLOOKUP(B561,'CTRL RECOM'!A542:M891,3,0))</f>
        <v/>
      </c>
      <c r="M561" s="70" t="str">
        <f>IF(B561="","",VLOOKUP(B561,'CTRL RECOM'!A542:M891,7,0))</f>
        <v/>
      </c>
      <c r="N561" s="70" t="str">
        <f>IF(B561="","",VLOOKUP(B561,'CTRL RECOM'!A542:M891,8,0))</f>
        <v/>
      </c>
      <c r="O561" s="63" t="str">
        <f>IF(B561="","",VLOOKUP(B561,'CTRL RECOM'!A542:M891,18,0))</f>
        <v/>
      </c>
      <c r="P561" s="63" t="str">
        <f>IF(B561="","",VLOOKUP(B561,'CTRL RECOM'!A542:M891,19,0))</f>
        <v/>
      </c>
    </row>
    <row r="562" ht="15.75" customHeight="1">
      <c r="A562" s="63" t="str">
        <f t="shared" si="1"/>
        <v/>
      </c>
      <c r="B562" s="64"/>
      <c r="C562" s="64"/>
      <c r="D562" s="65"/>
      <c r="E562" s="66"/>
      <c r="F562" s="67"/>
      <c r="G562" s="67"/>
      <c r="H562" s="64"/>
      <c r="I562" s="68"/>
      <c r="J562" s="64"/>
      <c r="K562" s="63" t="str">
        <f>IF(B562="","",VLOOKUP(B562,'CTRL RECOM'!A543:M892,2,0))</f>
        <v/>
      </c>
      <c r="L562" s="63" t="str">
        <f>IF(B562="","",VLOOKUP(B562,'CTRL RECOM'!A543:M892,3,0))</f>
        <v/>
      </c>
      <c r="M562" s="70" t="str">
        <f>IF(B562="","",VLOOKUP(B562,'CTRL RECOM'!A543:M892,7,0))</f>
        <v/>
      </c>
      <c r="N562" s="70" t="str">
        <f>IF(B562="","",VLOOKUP(B562,'CTRL RECOM'!A543:M892,8,0))</f>
        <v/>
      </c>
      <c r="O562" s="63" t="str">
        <f>IF(B562="","",VLOOKUP(B562,'CTRL RECOM'!A543:M892,18,0))</f>
        <v/>
      </c>
      <c r="P562" s="63" t="str">
        <f>IF(B562="","",VLOOKUP(B562,'CTRL RECOM'!A543:M892,19,0))</f>
        <v/>
      </c>
    </row>
    <row r="563" ht="15.75" customHeight="1">
      <c r="A563" s="63" t="str">
        <f t="shared" si="1"/>
        <v/>
      </c>
      <c r="B563" s="64"/>
      <c r="C563" s="64"/>
      <c r="D563" s="65"/>
      <c r="E563" s="66"/>
      <c r="F563" s="67"/>
      <c r="G563" s="67"/>
      <c r="H563" s="64"/>
      <c r="I563" s="68"/>
      <c r="J563" s="64"/>
      <c r="K563" s="63" t="str">
        <f>IF(B563="","",VLOOKUP(B563,'CTRL RECOM'!A544:M893,2,0))</f>
        <v/>
      </c>
      <c r="L563" s="63" t="str">
        <f>IF(B563="","",VLOOKUP(B563,'CTRL RECOM'!A544:M893,3,0))</f>
        <v/>
      </c>
      <c r="M563" s="70" t="str">
        <f>IF(B563="","",VLOOKUP(B563,'CTRL RECOM'!A544:M893,7,0))</f>
        <v/>
      </c>
      <c r="N563" s="70" t="str">
        <f>IF(B563="","",VLOOKUP(B563,'CTRL RECOM'!A544:M893,8,0))</f>
        <v/>
      </c>
      <c r="O563" s="63" t="str">
        <f>IF(B563="","",VLOOKUP(B563,'CTRL RECOM'!A544:M893,18,0))</f>
        <v/>
      </c>
      <c r="P563" s="63" t="str">
        <f>IF(B563="","",VLOOKUP(B563,'CTRL RECOM'!A544:M893,19,0))</f>
        <v/>
      </c>
    </row>
    <row r="564" ht="15.75" customHeight="1">
      <c r="A564" s="63" t="str">
        <f t="shared" si="1"/>
        <v/>
      </c>
      <c r="B564" s="64"/>
      <c r="C564" s="64"/>
      <c r="D564" s="65"/>
      <c r="E564" s="66"/>
      <c r="F564" s="67"/>
      <c r="G564" s="67"/>
      <c r="H564" s="64"/>
      <c r="I564" s="68"/>
      <c r="J564" s="64"/>
      <c r="K564" s="63" t="str">
        <f>IF(B564="","",VLOOKUP(B564,'CTRL RECOM'!A545:M894,2,0))</f>
        <v/>
      </c>
      <c r="L564" s="63" t="str">
        <f>IF(B564="","",VLOOKUP(B564,'CTRL RECOM'!A545:M894,3,0))</f>
        <v/>
      </c>
      <c r="M564" s="70" t="str">
        <f>IF(B564="","",VLOOKUP(B564,'CTRL RECOM'!A545:M894,7,0))</f>
        <v/>
      </c>
      <c r="N564" s="70" t="str">
        <f>IF(B564="","",VLOOKUP(B564,'CTRL RECOM'!A545:M894,8,0))</f>
        <v/>
      </c>
      <c r="O564" s="63" t="str">
        <f>IF(B564="","",VLOOKUP(B564,'CTRL RECOM'!A545:M894,18,0))</f>
        <v/>
      </c>
      <c r="P564" s="63" t="str">
        <f>IF(B564="","",VLOOKUP(B564,'CTRL RECOM'!A545:M894,19,0))</f>
        <v/>
      </c>
    </row>
    <row r="565" ht="15.75" customHeight="1">
      <c r="A565" s="63" t="str">
        <f t="shared" si="1"/>
        <v/>
      </c>
      <c r="B565" s="64"/>
      <c r="C565" s="64"/>
      <c r="D565" s="65"/>
      <c r="E565" s="66"/>
      <c r="F565" s="67"/>
      <c r="G565" s="67"/>
      <c r="H565" s="64"/>
      <c r="I565" s="68"/>
      <c r="J565" s="64"/>
      <c r="K565" s="63" t="str">
        <f>IF(B565="","",VLOOKUP(B565,'CTRL RECOM'!A546:M895,2,0))</f>
        <v/>
      </c>
      <c r="L565" s="63" t="str">
        <f>IF(B565="","",VLOOKUP(B565,'CTRL RECOM'!A546:M895,3,0))</f>
        <v/>
      </c>
      <c r="M565" s="70" t="str">
        <f>IF(B565="","",VLOOKUP(B565,'CTRL RECOM'!A546:M895,7,0))</f>
        <v/>
      </c>
      <c r="N565" s="70" t="str">
        <f>IF(B565="","",VLOOKUP(B565,'CTRL RECOM'!A546:M895,8,0))</f>
        <v/>
      </c>
      <c r="O565" s="63" t="str">
        <f>IF(B565="","",VLOOKUP(B565,'CTRL RECOM'!A546:M895,18,0))</f>
        <v/>
      </c>
      <c r="P565" s="63" t="str">
        <f>IF(B565="","",VLOOKUP(B565,'CTRL RECOM'!A546:M895,19,0))</f>
        <v/>
      </c>
    </row>
    <row r="566" ht="15.75" customHeight="1">
      <c r="A566" s="63" t="str">
        <f t="shared" si="1"/>
        <v/>
      </c>
      <c r="B566" s="64"/>
      <c r="C566" s="64"/>
      <c r="D566" s="65"/>
      <c r="E566" s="66"/>
      <c r="F566" s="67"/>
      <c r="G566" s="67"/>
      <c r="H566" s="64"/>
      <c r="I566" s="68"/>
      <c r="J566" s="64"/>
      <c r="K566" s="63" t="str">
        <f>IF(B566="","",VLOOKUP(B566,'CTRL RECOM'!A547:M896,2,0))</f>
        <v/>
      </c>
      <c r="L566" s="63" t="str">
        <f>IF(B566="","",VLOOKUP(B566,'CTRL RECOM'!A547:M896,3,0))</f>
        <v/>
      </c>
      <c r="M566" s="70" t="str">
        <f>IF(B566="","",VLOOKUP(B566,'CTRL RECOM'!A547:M896,7,0))</f>
        <v/>
      </c>
      <c r="N566" s="70" t="str">
        <f>IF(B566="","",VLOOKUP(B566,'CTRL RECOM'!A547:M896,8,0))</f>
        <v/>
      </c>
      <c r="O566" s="63" t="str">
        <f>IF(B566="","",VLOOKUP(B566,'CTRL RECOM'!A547:M896,18,0))</f>
        <v/>
      </c>
      <c r="P566" s="63" t="str">
        <f>IF(B566="","",VLOOKUP(B566,'CTRL RECOM'!A547:M896,19,0))</f>
        <v/>
      </c>
    </row>
    <row r="567" ht="15.75" customHeight="1">
      <c r="A567" s="63" t="str">
        <f t="shared" si="1"/>
        <v/>
      </c>
      <c r="B567" s="64"/>
      <c r="C567" s="64"/>
      <c r="D567" s="65"/>
      <c r="E567" s="66"/>
      <c r="F567" s="67"/>
      <c r="G567" s="67"/>
      <c r="H567" s="64"/>
      <c r="I567" s="68"/>
      <c r="J567" s="64"/>
      <c r="K567" s="63" t="str">
        <f>IF(B567="","",VLOOKUP(B567,'CTRL RECOM'!A548:M897,2,0))</f>
        <v/>
      </c>
      <c r="L567" s="63" t="str">
        <f>IF(B567="","",VLOOKUP(B567,'CTRL RECOM'!A548:M897,3,0))</f>
        <v/>
      </c>
      <c r="M567" s="70" t="str">
        <f>IF(B567="","",VLOOKUP(B567,'CTRL RECOM'!A548:M897,7,0))</f>
        <v/>
      </c>
      <c r="N567" s="70" t="str">
        <f>IF(B567="","",VLOOKUP(B567,'CTRL RECOM'!A548:M897,8,0))</f>
        <v/>
      </c>
      <c r="O567" s="63" t="str">
        <f>IF(B567="","",VLOOKUP(B567,'CTRL RECOM'!A548:M897,18,0))</f>
        <v/>
      </c>
      <c r="P567" s="63" t="str">
        <f>IF(B567="","",VLOOKUP(B567,'CTRL RECOM'!A548:M897,19,0))</f>
        <v/>
      </c>
    </row>
    <row r="568" ht="15.75" customHeight="1">
      <c r="A568" s="63" t="str">
        <f t="shared" si="1"/>
        <v/>
      </c>
      <c r="B568" s="64"/>
      <c r="C568" s="64"/>
      <c r="D568" s="65"/>
      <c r="E568" s="66"/>
      <c r="F568" s="67"/>
      <c r="G568" s="67"/>
      <c r="H568" s="64"/>
      <c r="I568" s="68"/>
      <c r="J568" s="64"/>
      <c r="K568" s="63" t="str">
        <f>IF(B568="","",VLOOKUP(B568,'CTRL RECOM'!A549:M898,2,0))</f>
        <v/>
      </c>
      <c r="L568" s="63" t="str">
        <f>IF(B568="","",VLOOKUP(B568,'CTRL RECOM'!A549:M898,3,0))</f>
        <v/>
      </c>
      <c r="M568" s="70" t="str">
        <f>IF(B568="","",VLOOKUP(B568,'CTRL RECOM'!A549:M898,7,0))</f>
        <v/>
      </c>
      <c r="N568" s="70" t="str">
        <f>IF(B568="","",VLOOKUP(B568,'CTRL RECOM'!A549:M898,8,0))</f>
        <v/>
      </c>
      <c r="O568" s="63" t="str">
        <f>IF(B568="","",VLOOKUP(B568,'CTRL RECOM'!A549:M898,18,0))</f>
        <v/>
      </c>
      <c r="P568" s="63" t="str">
        <f>IF(B568="","",VLOOKUP(B568,'CTRL RECOM'!A549:M898,19,0))</f>
        <v/>
      </c>
    </row>
    <row r="569" ht="15.75" customHeight="1">
      <c r="A569" s="63" t="str">
        <f t="shared" si="1"/>
        <v/>
      </c>
      <c r="B569" s="64"/>
      <c r="C569" s="64"/>
      <c r="D569" s="65"/>
      <c r="E569" s="66"/>
      <c r="F569" s="67"/>
      <c r="G569" s="67"/>
      <c r="H569" s="64"/>
      <c r="I569" s="68"/>
      <c r="J569" s="64"/>
      <c r="K569" s="63" t="str">
        <f>IF(B569="","",VLOOKUP(B569,'CTRL RECOM'!A550:M899,2,0))</f>
        <v/>
      </c>
      <c r="L569" s="63" t="str">
        <f>IF(B569="","",VLOOKUP(B569,'CTRL RECOM'!A550:M899,3,0))</f>
        <v/>
      </c>
      <c r="M569" s="70" t="str">
        <f>IF(B569="","",VLOOKUP(B569,'CTRL RECOM'!A550:M899,7,0))</f>
        <v/>
      </c>
      <c r="N569" s="70" t="str">
        <f>IF(B569="","",VLOOKUP(B569,'CTRL RECOM'!A550:M899,8,0))</f>
        <v/>
      </c>
      <c r="O569" s="63" t="str">
        <f>IF(B569="","",VLOOKUP(B569,'CTRL RECOM'!A550:M899,18,0))</f>
        <v/>
      </c>
      <c r="P569" s="63" t="str">
        <f>IF(B569="","",VLOOKUP(B569,'CTRL RECOM'!A550:M899,19,0))</f>
        <v/>
      </c>
    </row>
    <row r="570" ht="15.75" customHeight="1">
      <c r="A570" s="63" t="str">
        <f t="shared" si="1"/>
        <v/>
      </c>
      <c r="B570" s="64"/>
      <c r="C570" s="64"/>
      <c r="D570" s="65"/>
      <c r="E570" s="66"/>
      <c r="F570" s="67"/>
      <c r="G570" s="67"/>
      <c r="H570" s="64"/>
      <c r="I570" s="68"/>
      <c r="J570" s="64"/>
      <c r="K570" s="63" t="str">
        <f>IF(B570="","",VLOOKUP(B570,'CTRL RECOM'!A551:M900,2,0))</f>
        <v/>
      </c>
      <c r="L570" s="63" t="str">
        <f>IF(B570="","",VLOOKUP(B570,'CTRL RECOM'!A551:M900,3,0))</f>
        <v/>
      </c>
      <c r="M570" s="70" t="str">
        <f>IF(B570="","",VLOOKUP(B570,'CTRL RECOM'!A551:M900,7,0))</f>
        <v/>
      </c>
      <c r="N570" s="70" t="str">
        <f>IF(B570="","",VLOOKUP(B570,'CTRL RECOM'!A551:M900,8,0))</f>
        <v/>
      </c>
      <c r="O570" s="63" t="str">
        <f>IF(B570="","",VLOOKUP(B570,'CTRL RECOM'!A551:M900,18,0))</f>
        <v/>
      </c>
      <c r="P570" s="63" t="str">
        <f>IF(B570="","",VLOOKUP(B570,'CTRL RECOM'!A551:M900,19,0))</f>
        <v/>
      </c>
    </row>
    <row r="571" ht="15.75" customHeight="1">
      <c r="A571" s="63" t="str">
        <f t="shared" si="1"/>
        <v/>
      </c>
      <c r="B571" s="64"/>
      <c r="C571" s="64"/>
      <c r="D571" s="65"/>
      <c r="E571" s="66"/>
      <c r="F571" s="67"/>
      <c r="G571" s="67"/>
      <c r="H571" s="64"/>
      <c r="I571" s="68"/>
      <c r="J571" s="64"/>
      <c r="K571" s="63" t="str">
        <f>IF(B571="","",VLOOKUP(B571,'CTRL RECOM'!A552:M901,2,0))</f>
        <v/>
      </c>
      <c r="L571" s="63" t="str">
        <f>IF(B571="","",VLOOKUP(B571,'CTRL RECOM'!A552:M901,3,0))</f>
        <v/>
      </c>
      <c r="M571" s="70" t="str">
        <f>IF(B571="","",VLOOKUP(B571,'CTRL RECOM'!A552:M901,7,0))</f>
        <v/>
      </c>
      <c r="N571" s="70" t="str">
        <f>IF(B571="","",VLOOKUP(B571,'CTRL RECOM'!A552:M901,8,0))</f>
        <v/>
      </c>
      <c r="O571" s="63" t="str">
        <f>IF(B571="","",VLOOKUP(B571,'CTRL RECOM'!A552:M901,18,0))</f>
        <v/>
      </c>
      <c r="P571" s="63" t="str">
        <f>IF(B571="","",VLOOKUP(B571,'CTRL RECOM'!A552:M901,19,0))</f>
        <v/>
      </c>
    </row>
    <row r="572" ht="15.75" customHeight="1">
      <c r="A572" s="63" t="str">
        <f t="shared" si="1"/>
        <v/>
      </c>
      <c r="B572" s="64"/>
      <c r="C572" s="64"/>
      <c r="D572" s="65"/>
      <c r="E572" s="66"/>
      <c r="F572" s="67"/>
      <c r="G572" s="67"/>
      <c r="H572" s="64"/>
      <c r="I572" s="68"/>
      <c r="J572" s="64"/>
      <c r="K572" s="63" t="str">
        <f>IF(B572="","",VLOOKUP(B572,'CTRL RECOM'!A553:M902,2,0))</f>
        <v/>
      </c>
      <c r="L572" s="63" t="str">
        <f>IF(B572="","",VLOOKUP(B572,'CTRL RECOM'!A553:M902,3,0))</f>
        <v/>
      </c>
      <c r="M572" s="70" t="str">
        <f>IF(B572="","",VLOOKUP(B572,'CTRL RECOM'!A553:M902,7,0))</f>
        <v/>
      </c>
      <c r="N572" s="70" t="str">
        <f>IF(B572="","",VLOOKUP(B572,'CTRL RECOM'!A553:M902,8,0))</f>
        <v/>
      </c>
      <c r="O572" s="63" t="str">
        <f>IF(B572="","",VLOOKUP(B572,'CTRL RECOM'!A553:M902,18,0))</f>
        <v/>
      </c>
      <c r="P572" s="63" t="str">
        <f>IF(B572="","",VLOOKUP(B572,'CTRL RECOM'!A553:M902,19,0))</f>
        <v/>
      </c>
    </row>
    <row r="573" ht="15.75" customHeight="1">
      <c r="A573" s="63" t="str">
        <f t="shared" si="1"/>
        <v/>
      </c>
      <c r="B573" s="64"/>
      <c r="C573" s="64"/>
      <c r="D573" s="65"/>
      <c r="E573" s="66"/>
      <c r="F573" s="67"/>
      <c r="G573" s="67"/>
      <c r="H573" s="64"/>
      <c r="I573" s="68"/>
      <c r="J573" s="64"/>
      <c r="K573" s="63" t="str">
        <f>IF(B573="","",VLOOKUP(B573,'CTRL RECOM'!A554:M903,2,0))</f>
        <v/>
      </c>
      <c r="L573" s="63" t="str">
        <f>IF(B573="","",VLOOKUP(B573,'CTRL RECOM'!A554:M903,3,0))</f>
        <v/>
      </c>
      <c r="M573" s="70" t="str">
        <f>IF(B573="","",VLOOKUP(B573,'CTRL RECOM'!A554:M903,7,0))</f>
        <v/>
      </c>
      <c r="N573" s="70" t="str">
        <f>IF(B573="","",VLOOKUP(B573,'CTRL RECOM'!A554:M903,8,0))</f>
        <v/>
      </c>
      <c r="O573" s="63" t="str">
        <f>IF(B573="","",VLOOKUP(B573,'CTRL RECOM'!A554:M903,18,0))</f>
        <v/>
      </c>
      <c r="P573" s="63" t="str">
        <f>IF(B573="","",VLOOKUP(B573,'CTRL RECOM'!A554:M903,19,0))</f>
        <v/>
      </c>
    </row>
    <row r="574" ht="15.75" customHeight="1">
      <c r="A574" s="63" t="str">
        <f t="shared" si="1"/>
        <v/>
      </c>
      <c r="B574" s="64"/>
      <c r="C574" s="64"/>
      <c r="D574" s="65"/>
      <c r="E574" s="66"/>
      <c r="F574" s="67"/>
      <c r="G574" s="67"/>
      <c r="H574" s="64"/>
      <c r="I574" s="68"/>
      <c r="J574" s="64"/>
      <c r="K574" s="63" t="str">
        <f>IF(B574="","",VLOOKUP(B574,'CTRL RECOM'!A555:M904,2,0))</f>
        <v/>
      </c>
      <c r="L574" s="63" t="str">
        <f>IF(B574="","",VLOOKUP(B574,'CTRL RECOM'!A555:M904,3,0))</f>
        <v/>
      </c>
      <c r="M574" s="70" t="str">
        <f>IF(B574="","",VLOOKUP(B574,'CTRL RECOM'!A555:M904,7,0))</f>
        <v/>
      </c>
      <c r="N574" s="70" t="str">
        <f>IF(B574="","",VLOOKUP(B574,'CTRL RECOM'!A555:M904,8,0))</f>
        <v/>
      </c>
      <c r="O574" s="63" t="str">
        <f>IF(B574="","",VLOOKUP(B574,'CTRL RECOM'!A555:M904,18,0))</f>
        <v/>
      </c>
      <c r="P574" s="63" t="str">
        <f>IF(B574="","",VLOOKUP(B574,'CTRL RECOM'!A555:M904,19,0))</f>
        <v/>
      </c>
    </row>
    <row r="575" ht="15.75" customHeight="1">
      <c r="A575" s="63" t="str">
        <f t="shared" si="1"/>
        <v/>
      </c>
      <c r="B575" s="64"/>
      <c r="C575" s="64"/>
      <c r="D575" s="65"/>
      <c r="E575" s="66"/>
      <c r="F575" s="67"/>
      <c r="G575" s="67"/>
      <c r="H575" s="64"/>
      <c r="I575" s="68"/>
      <c r="J575" s="64"/>
      <c r="K575" s="63" t="str">
        <f>IF(B575="","",VLOOKUP(B575,'CTRL RECOM'!A555:M905,2,0))</f>
        <v/>
      </c>
      <c r="L575" s="63" t="str">
        <f>IF(B575="","",VLOOKUP(B575,'CTRL RECOM'!A555:M905,3,0))</f>
        <v/>
      </c>
      <c r="M575" s="70" t="str">
        <f>IF(B575="","",VLOOKUP(B575,'CTRL RECOM'!A555:M905,7,0))</f>
        <v/>
      </c>
      <c r="N575" s="70" t="str">
        <f>IF(B575="","",VLOOKUP(B575,'CTRL RECOM'!A555:M905,8,0))</f>
        <v/>
      </c>
      <c r="O575" s="63" t="str">
        <f>IF(B575="","",VLOOKUP(B575,'CTRL RECOM'!A555:M905,18,0))</f>
        <v/>
      </c>
      <c r="P575" s="63" t="str">
        <f>IF(B575="","",VLOOKUP(B575,'CTRL RECOM'!A555:M905,19,0))</f>
        <v/>
      </c>
    </row>
    <row r="576" ht="15.75" customHeight="1">
      <c r="A576" s="63" t="str">
        <f t="shared" si="1"/>
        <v/>
      </c>
      <c r="B576" s="64"/>
      <c r="C576" s="64"/>
      <c r="D576" s="65"/>
      <c r="E576" s="66"/>
      <c r="F576" s="67"/>
      <c r="G576" s="67"/>
      <c r="H576" s="64"/>
      <c r="I576" s="68"/>
      <c r="J576" s="64"/>
      <c r="K576" s="63" t="str">
        <f>IF(B576="","",VLOOKUP(B576,'CTRL RECOM'!A555:M906,2,0))</f>
        <v/>
      </c>
      <c r="L576" s="63" t="str">
        <f>IF(B576="","",VLOOKUP(B576,'CTRL RECOM'!A555:M906,3,0))</f>
        <v/>
      </c>
      <c r="M576" s="70" t="str">
        <f>IF(B576="","",VLOOKUP(B576,'CTRL RECOM'!A555:M906,7,0))</f>
        <v/>
      </c>
      <c r="N576" s="70" t="str">
        <f>IF(B576="","",VLOOKUP(B576,'CTRL RECOM'!A555:M906,8,0))</f>
        <v/>
      </c>
      <c r="O576" s="63" t="str">
        <f>IF(B576="","",VLOOKUP(B576,'CTRL RECOM'!A555:M906,18,0))</f>
        <v/>
      </c>
      <c r="P576" s="63" t="str">
        <f>IF(B576="","",VLOOKUP(B576,'CTRL RECOM'!A555:M906,19,0))</f>
        <v/>
      </c>
    </row>
    <row r="577" ht="15.75" customHeight="1">
      <c r="A577" s="63" t="str">
        <f t="shared" si="1"/>
        <v/>
      </c>
      <c r="B577" s="64"/>
      <c r="C577" s="64"/>
      <c r="D577" s="65"/>
      <c r="E577" s="66"/>
      <c r="F577" s="67"/>
      <c r="G577" s="67"/>
      <c r="H577" s="64"/>
      <c r="I577" s="68"/>
      <c r="J577" s="64"/>
      <c r="K577" s="63" t="str">
        <f>IF(B577="","",VLOOKUP(B577,'CTRL RECOM'!A555:M907,2,0))</f>
        <v/>
      </c>
      <c r="L577" s="63" t="str">
        <f>IF(B577="","",VLOOKUP(B577,'CTRL RECOM'!A555:M907,3,0))</f>
        <v/>
      </c>
      <c r="M577" s="70" t="str">
        <f>IF(B577="","",VLOOKUP(B577,'CTRL RECOM'!A555:M907,7,0))</f>
        <v/>
      </c>
      <c r="N577" s="70" t="str">
        <f>IF(B577="","",VLOOKUP(B577,'CTRL RECOM'!A555:M907,8,0))</f>
        <v/>
      </c>
      <c r="O577" s="63" t="str">
        <f>IF(B577="","",VLOOKUP(B577,'CTRL RECOM'!A555:M907,18,0))</f>
        <v/>
      </c>
      <c r="P577" s="63" t="str">
        <f>IF(B577="","",VLOOKUP(B577,'CTRL RECOM'!A555:M907,19,0))</f>
        <v/>
      </c>
    </row>
    <row r="578" ht="15.75" customHeight="1">
      <c r="A578" s="63" t="str">
        <f t="shared" si="1"/>
        <v/>
      </c>
      <c r="B578" s="64"/>
      <c r="C578" s="64"/>
      <c r="D578" s="65"/>
      <c r="E578" s="66"/>
      <c r="F578" s="67"/>
      <c r="G578" s="67"/>
      <c r="H578" s="64"/>
      <c r="I578" s="68"/>
      <c r="J578" s="64"/>
      <c r="K578" s="63" t="str">
        <f>IF(B578="","",VLOOKUP(B578,'CTRL RECOM'!A555:M908,2,0))</f>
        <v/>
      </c>
      <c r="L578" s="63" t="str">
        <f>IF(B578="","",VLOOKUP(B578,'CTRL RECOM'!A555:M908,3,0))</f>
        <v/>
      </c>
      <c r="M578" s="70" t="str">
        <f>IF(B578="","",VLOOKUP(B578,'CTRL RECOM'!A555:M908,7,0))</f>
        <v/>
      </c>
      <c r="N578" s="70" t="str">
        <f>IF(B578="","",VLOOKUP(B578,'CTRL RECOM'!A555:M908,8,0))</f>
        <v/>
      </c>
      <c r="O578" s="63" t="str">
        <f>IF(B578="","",VLOOKUP(B578,'CTRL RECOM'!A555:M908,18,0))</f>
        <v/>
      </c>
      <c r="P578" s="63" t="str">
        <f>IF(B578="","",VLOOKUP(B578,'CTRL RECOM'!A555:M908,19,0))</f>
        <v/>
      </c>
    </row>
    <row r="579" ht="15.75" customHeight="1">
      <c r="A579" s="63" t="str">
        <f t="shared" si="1"/>
        <v/>
      </c>
      <c r="B579" s="64"/>
      <c r="C579" s="64"/>
      <c r="D579" s="65"/>
      <c r="E579" s="66"/>
      <c r="F579" s="67"/>
      <c r="G579" s="67"/>
      <c r="H579" s="64"/>
      <c r="I579" s="68"/>
      <c r="J579" s="64"/>
      <c r="K579" s="63" t="str">
        <f>IF(B579="","",VLOOKUP(B579,'CTRL RECOM'!A555:M909,2,0))</f>
        <v/>
      </c>
      <c r="L579" s="63" t="str">
        <f>IF(B579="","",VLOOKUP(B579,'CTRL RECOM'!A555:M909,3,0))</f>
        <v/>
      </c>
      <c r="M579" s="70" t="str">
        <f>IF(B579="","",VLOOKUP(B579,'CTRL RECOM'!A555:M909,7,0))</f>
        <v/>
      </c>
      <c r="N579" s="70" t="str">
        <f>IF(B579="","",VLOOKUP(B579,'CTRL RECOM'!A555:M909,8,0))</f>
        <v/>
      </c>
      <c r="O579" s="63" t="str">
        <f>IF(B579="","",VLOOKUP(B579,'CTRL RECOM'!A555:M909,18,0))</f>
        <v/>
      </c>
      <c r="P579" s="63" t="str">
        <f>IF(B579="","",VLOOKUP(B579,'CTRL RECOM'!A555:M909,19,0))</f>
        <v/>
      </c>
    </row>
    <row r="580" ht="15.75" customHeight="1">
      <c r="A580" s="63" t="str">
        <f t="shared" si="1"/>
        <v/>
      </c>
      <c r="B580" s="64"/>
      <c r="C580" s="64"/>
      <c r="D580" s="65"/>
      <c r="E580" s="66"/>
      <c r="F580" s="67"/>
      <c r="G580" s="67"/>
      <c r="H580" s="64"/>
      <c r="I580" s="68"/>
      <c r="J580" s="64"/>
      <c r="K580" s="63" t="str">
        <f>IF(B580="","",VLOOKUP(B580,'CTRL RECOM'!A555:M910,2,0))</f>
        <v/>
      </c>
      <c r="L580" s="63" t="str">
        <f>IF(B580="","",VLOOKUP(B580,'CTRL RECOM'!A555:M910,3,0))</f>
        <v/>
      </c>
      <c r="M580" s="70" t="str">
        <f>IF(B580="","",VLOOKUP(B580,'CTRL RECOM'!A555:M910,7,0))</f>
        <v/>
      </c>
      <c r="N580" s="70" t="str">
        <f>IF(B580="","",VLOOKUP(B580,'CTRL RECOM'!A555:M910,8,0))</f>
        <v/>
      </c>
      <c r="O580" s="63" t="str">
        <f>IF(B580="","",VLOOKUP(B580,'CTRL RECOM'!A555:M910,18,0))</f>
        <v/>
      </c>
      <c r="P580" s="63" t="str">
        <f>IF(B580="","",VLOOKUP(B580,'CTRL RECOM'!A555:M910,19,0))</f>
        <v/>
      </c>
    </row>
    <row r="581" ht="15.75" customHeight="1">
      <c r="A581" s="63" t="str">
        <f t="shared" si="1"/>
        <v/>
      </c>
      <c r="B581" s="64"/>
      <c r="C581" s="64"/>
      <c r="D581" s="65"/>
      <c r="E581" s="66"/>
      <c r="F581" s="67"/>
      <c r="G581" s="67"/>
      <c r="H581" s="64"/>
      <c r="I581" s="68"/>
      <c r="J581" s="64"/>
      <c r="K581" s="63" t="str">
        <f>IF(B581="","",VLOOKUP(B581,'CTRL RECOM'!A555:M911,2,0))</f>
        <v/>
      </c>
      <c r="L581" s="63" t="str">
        <f>IF(B581="","",VLOOKUP(B581,'CTRL RECOM'!A555:M911,3,0))</f>
        <v/>
      </c>
      <c r="M581" s="70" t="str">
        <f>IF(B581="","",VLOOKUP(B581,'CTRL RECOM'!A555:M911,7,0))</f>
        <v/>
      </c>
      <c r="N581" s="70" t="str">
        <f>IF(B581="","",VLOOKUP(B581,'CTRL RECOM'!A555:M911,8,0))</f>
        <v/>
      </c>
      <c r="O581" s="63" t="str">
        <f>IF(B581="","",VLOOKUP(B581,'CTRL RECOM'!A555:M911,18,0))</f>
        <v/>
      </c>
      <c r="P581" s="63" t="str">
        <f>IF(B581="","",VLOOKUP(B581,'CTRL RECOM'!A555:M911,19,0))</f>
        <v/>
      </c>
    </row>
    <row r="582" ht="15.75" customHeight="1">
      <c r="A582" s="63" t="str">
        <f t="shared" si="1"/>
        <v/>
      </c>
      <c r="B582" s="64"/>
      <c r="C582" s="64"/>
      <c r="D582" s="65"/>
      <c r="E582" s="66"/>
      <c r="F582" s="67"/>
      <c r="G582" s="67"/>
      <c r="H582" s="64"/>
      <c r="I582" s="68"/>
      <c r="J582" s="64"/>
      <c r="K582" s="63" t="str">
        <f>IF(B582="","",VLOOKUP(B582,'CTRL RECOM'!A555:M912,2,0))</f>
        <v/>
      </c>
      <c r="L582" s="63" t="str">
        <f>IF(B582="","",VLOOKUP(B582,'CTRL RECOM'!A555:M912,3,0))</f>
        <v/>
      </c>
      <c r="M582" s="70" t="str">
        <f>IF(B582="","",VLOOKUP(B582,'CTRL RECOM'!A555:M912,7,0))</f>
        <v/>
      </c>
      <c r="N582" s="70" t="str">
        <f>IF(B582="","",VLOOKUP(B582,'CTRL RECOM'!A555:M912,8,0))</f>
        <v/>
      </c>
      <c r="O582" s="63" t="str">
        <f>IF(B582="","",VLOOKUP(B582,'CTRL RECOM'!A555:M912,18,0))</f>
        <v/>
      </c>
      <c r="P582" s="63" t="str">
        <f>IF(B582="","",VLOOKUP(B582,'CTRL RECOM'!A555:M912,19,0))</f>
        <v/>
      </c>
    </row>
    <row r="583" ht="15.75" customHeight="1">
      <c r="A583" s="63" t="str">
        <f t="shared" si="1"/>
        <v/>
      </c>
      <c r="B583" s="64"/>
      <c r="C583" s="64"/>
      <c r="D583" s="65"/>
      <c r="E583" s="66"/>
      <c r="F583" s="67"/>
      <c r="G583" s="67"/>
      <c r="H583" s="64"/>
      <c r="I583" s="68"/>
      <c r="J583" s="64"/>
      <c r="K583" s="63" t="str">
        <f>IF(B583="","",VLOOKUP(B583,'CTRL RECOM'!A555:M913,2,0))</f>
        <v/>
      </c>
      <c r="L583" s="63" t="str">
        <f>IF(B583="","",VLOOKUP(B583,'CTRL RECOM'!A555:M913,3,0))</f>
        <v/>
      </c>
      <c r="M583" s="70" t="str">
        <f>IF(B583="","",VLOOKUP(B583,'CTRL RECOM'!A555:M913,7,0))</f>
        <v/>
      </c>
      <c r="N583" s="70" t="str">
        <f>IF(B583="","",VLOOKUP(B583,'CTRL RECOM'!A555:M913,8,0))</f>
        <v/>
      </c>
      <c r="O583" s="63" t="str">
        <f>IF(B583="","",VLOOKUP(B583,'CTRL RECOM'!A555:M913,18,0))</f>
        <v/>
      </c>
      <c r="P583" s="63" t="str">
        <f>IF(B583="","",VLOOKUP(B583,'CTRL RECOM'!A555:M913,19,0))</f>
        <v/>
      </c>
    </row>
    <row r="584" ht="15.75" customHeight="1">
      <c r="A584" s="63" t="str">
        <f t="shared" si="1"/>
        <v/>
      </c>
      <c r="B584" s="64"/>
      <c r="C584" s="64"/>
      <c r="D584" s="65"/>
      <c r="E584" s="66"/>
      <c r="F584" s="67"/>
      <c r="G584" s="67"/>
      <c r="H584" s="64"/>
      <c r="I584" s="68"/>
      <c r="J584" s="64"/>
      <c r="K584" s="63" t="str">
        <f>IF(B584="","",VLOOKUP(B584,'CTRL RECOM'!A555:M914,2,0))</f>
        <v/>
      </c>
      <c r="L584" s="63" t="str">
        <f>IF(B584="","",VLOOKUP(B584,'CTRL RECOM'!A555:M914,3,0))</f>
        <v/>
      </c>
      <c r="M584" s="70" t="str">
        <f>IF(B584="","",VLOOKUP(B584,'CTRL RECOM'!A555:M914,7,0))</f>
        <v/>
      </c>
      <c r="N584" s="70" t="str">
        <f>IF(B584="","",VLOOKUP(B584,'CTRL RECOM'!A555:M914,8,0))</f>
        <v/>
      </c>
      <c r="O584" s="63" t="str">
        <f>IF(B584="","",VLOOKUP(B584,'CTRL RECOM'!A555:M914,18,0))</f>
        <v/>
      </c>
      <c r="P584" s="63" t="str">
        <f>IF(B584="","",VLOOKUP(B584,'CTRL RECOM'!A555:M914,19,0))</f>
        <v/>
      </c>
    </row>
    <row r="585" ht="15.75" customHeight="1">
      <c r="A585" s="63" t="str">
        <f t="shared" si="1"/>
        <v/>
      </c>
      <c r="B585" s="64"/>
      <c r="C585" s="64"/>
      <c r="D585" s="65"/>
      <c r="E585" s="66"/>
      <c r="F585" s="67"/>
      <c r="G585" s="67"/>
      <c r="H585" s="64"/>
      <c r="I585" s="68"/>
      <c r="J585" s="64"/>
      <c r="K585" s="63" t="str">
        <f>IF(B585="","",VLOOKUP(B585,'CTRL RECOM'!A555:M915,2,0))</f>
        <v/>
      </c>
      <c r="L585" s="63" t="str">
        <f>IF(B585="","",VLOOKUP(B585,'CTRL RECOM'!A555:M915,3,0))</f>
        <v/>
      </c>
      <c r="M585" s="70" t="str">
        <f>IF(B585="","",VLOOKUP(B585,'CTRL RECOM'!A555:M915,7,0))</f>
        <v/>
      </c>
      <c r="N585" s="70" t="str">
        <f>IF(B585="","",VLOOKUP(B585,'CTRL RECOM'!A555:M915,8,0))</f>
        <v/>
      </c>
      <c r="O585" s="63" t="str">
        <f>IF(B585="","",VLOOKUP(B585,'CTRL RECOM'!A555:M915,18,0))</f>
        <v/>
      </c>
      <c r="P585" s="63" t="str">
        <f>IF(B585="","",VLOOKUP(B585,'CTRL RECOM'!A555:M915,19,0))</f>
        <v/>
      </c>
    </row>
    <row r="586" ht="15.75" customHeight="1">
      <c r="A586" s="63" t="str">
        <f t="shared" si="1"/>
        <v/>
      </c>
      <c r="B586" s="64"/>
      <c r="C586" s="64"/>
      <c r="D586" s="65"/>
      <c r="E586" s="66"/>
      <c r="F586" s="67"/>
      <c r="G586" s="67"/>
      <c r="H586" s="64"/>
      <c r="I586" s="68"/>
      <c r="J586" s="64"/>
      <c r="K586" s="63" t="str">
        <f>IF(B586="","",VLOOKUP(B586,'CTRL RECOM'!A555:M916,2,0))</f>
        <v/>
      </c>
      <c r="L586" s="63" t="str">
        <f>IF(B586="","",VLOOKUP(B586,'CTRL RECOM'!A555:M916,3,0))</f>
        <v/>
      </c>
      <c r="M586" s="70" t="str">
        <f>IF(B586="","",VLOOKUP(B586,'CTRL RECOM'!A555:M916,7,0))</f>
        <v/>
      </c>
      <c r="N586" s="70" t="str">
        <f>IF(B586="","",VLOOKUP(B586,'CTRL RECOM'!A555:M916,8,0))</f>
        <v/>
      </c>
      <c r="O586" s="63" t="str">
        <f>IF(B586="","",VLOOKUP(B586,'CTRL RECOM'!A555:M916,18,0))</f>
        <v/>
      </c>
      <c r="P586" s="63" t="str">
        <f>IF(B586="","",VLOOKUP(B586,'CTRL RECOM'!A555:M916,19,0))</f>
        <v/>
      </c>
    </row>
    <row r="587" ht="15.75" customHeight="1">
      <c r="A587" s="63" t="str">
        <f t="shared" si="1"/>
        <v/>
      </c>
      <c r="B587" s="64"/>
      <c r="C587" s="64"/>
      <c r="D587" s="65"/>
      <c r="E587" s="66"/>
      <c r="F587" s="67"/>
      <c r="G587" s="67"/>
      <c r="H587" s="64"/>
      <c r="I587" s="68"/>
      <c r="J587" s="64"/>
      <c r="K587" s="63" t="str">
        <f>IF(B587="","",VLOOKUP(B587,'CTRL RECOM'!A555:M917,2,0))</f>
        <v/>
      </c>
      <c r="L587" s="63" t="str">
        <f>IF(B587="","",VLOOKUP(B587,'CTRL RECOM'!A555:M917,3,0))</f>
        <v/>
      </c>
      <c r="M587" s="70" t="str">
        <f>IF(B587="","",VLOOKUP(B587,'CTRL RECOM'!A555:M917,7,0))</f>
        <v/>
      </c>
      <c r="N587" s="70" t="str">
        <f>IF(B587="","",VLOOKUP(B587,'CTRL RECOM'!A555:M917,8,0))</f>
        <v/>
      </c>
      <c r="O587" s="63" t="str">
        <f>IF(B587="","",VLOOKUP(B587,'CTRL RECOM'!A555:M917,18,0))</f>
        <v/>
      </c>
      <c r="P587" s="63" t="str">
        <f>IF(B587="","",VLOOKUP(B587,'CTRL RECOM'!A555:M917,19,0))</f>
        <v/>
      </c>
    </row>
    <row r="588" ht="15.75" customHeight="1">
      <c r="A588" s="63" t="str">
        <f t="shared" si="1"/>
        <v/>
      </c>
      <c r="B588" s="64"/>
      <c r="C588" s="64"/>
      <c r="D588" s="65"/>
      <c r="E588" s="66"/>
      <c r="F588" s="67"/>
      <c r="G588" s="67"/>
      <c r="H588" s="64"/>
      <c r="I588" s="68"/>
      <c r="J588" s="64"/>
      <c r="K588" s="63" t="str">
        <f>IF(B588="","",VLOOKUP(B588,'CTRL RECOM'!A555:M918,2,0))</f>
        <v/>
      </c>
      <c r="L588" s="63" t="str">
        <f>IF(B588="","",VLOOKUP(B588,'CTRL RECOM'!A555:M918,3,0))</f>
        <v/>
      </c>
      <c r="M588" s="70" t="str">
        <f>IF(B588="","",VLOOKUP(B588,'CTRL RECOM'!A555:M918,7,0))</f>
        <v/>
      </c>
      <c r="N588" s="70" t="str">
        <f>IF(B588="","",VLOOKUP(B588,'CTRL RECOM'!A555:M918,8,0))</f>
        <v/>
      </c>
      <c r="O588" s="63" t="str">
        <f>IF(B588="","",VLOOKUP(B588,'CTRL RECOM'!A555:M918,18,0))</f>
        <v/>
      </c>
      <c r="P588" s="63" t="str">
        <f>IF(B588="","",VLOOKUP(B588,'CTRL RECOM'!A555:M918,19,0))</f>
        <v/>
      </c>
    </row>
    <row r="589" ht="15.75" customHeight="1">
      <c r="A589" s="63" t="str">
        <f t="shared" si="1"/>
        <v/>
      </c>
      <c r="B589" s="64"/>
      <c r="C589" s="64"/>
      <c r="D589" s="65"/>
      <c r="E589" s="66"/>
      <c r="F589" s="67"/>
      <c r="G589" s="67"/>
      <c r="H589" s="64"/>
      <c r="I589" s="68"/>
      <c r="J589" s="64"/>
      <c r="K589" s="63" t="str">
        <f>IF(B589="","",VLOOKUP(B589,'CTRL RECOM'!A555:M919,2,0))</f>
        <v/>
      </c>
      <c r="L589" s="63" t="str">
        <f>IF(B589="","",VLOOKUP(B589,'CTRL RECOM'!A555:M919,3,0))</f>
        <v/>
      </c>
      <c r="M589" s="70" t="str">
        <f>IF(B589="","",VLOOKUP(B589,'CTRL RECOM'!A555:M919,7,0))</f>
        <v/>
      </c>
      <c r="N589" s="70" t="str">
        <f>IF(B589="","",VLOOKUP(B589,'CTRL RECOM'!A555:M919,8,0))</f>
        <v/>
      </c>
      <c r="O589" s="63" t="str">
        <f>IF(B589="","",VLOOKUP(B589,'CTRL RECOM'!A555:M919,18,0))</f>
        <v/>
      </c>
      <c r="P589" s="63" t="str">
        <f>IF(B589="","",VLOOKUP(B589,'CTRL RECOM'!A555:M919,19,0))</f>
        <v/>
      </c>
    </row>
    <row r="590" ht="15.75" customHeight="1">
      <c r="A590" s="63" t="str">
        <f t="shared" si="1"/>
        <v/>
      </c>
      <c r="B590" s="64"/>
      <c r="C590" s="64"/>
      <c r="D590" s="65"/>
      <c r="E590" s="66"/>
      <c r="F590" s="67"/>
      <c r="G590" s="67"/>
      <c r="H590" s="64"/>
      <c r="I590" s="68"/>
      <c r="J590" s="64"/>
      <c r="K590" s="63" t="str">
        <f>IF(B590="","",VLOOKUP(B590,'CTRL RECOM'!A555:M920,2,0))</f>
        <v/>
      </c>
      <c r="L590" s="63" t="str">
        <f>IF(B590="","",VLOOKUP(B590,'CTRL RECOM'!A555:M920,3,0))</f>
        <v/>
      </c>
      <c r="M590" s="70" t="str">
        <f>IF(B590="","",VLOOKUP(B590,'CTRL RECOM'!A555:M920,7,0))</f>
        <v/>
      </c>
      <c r="N590" s="70" t="str">
        <f>IF(B590="","",VLOOKUP(B590,'CTRL RECOM'!A555:M920,8,0))</f>
        <v/>
      </c>
      <c r="O590" s="63" t="str">
        <f>IF(B590="","",VLOOKUP(B590,'CTRL RECOM'!A555:M920,18,0))</f>
        <v/>
      </c>
      <c r="P590" s="63" t="str">
        <f>IF(B590="","",VLOOKUP(B590,'CTRL RECOM'!A555:M920,19,0))</f>
        <v/>
      </c>
    </row>
    <row r="591" ht="15.75" customHeight="1">
      <c r="A591" s="63" t="str">
        <f t="shared" si="1"/>
        <v/>
      </c>
      <c r="B591" s="64"/>
      <c r="C591" s="64"/>
      <c r="D591" s="65"/>
      <c r="E591" s="66"/>
      <c r="F591" s="67"/>
      <c r="G591" s="67"/>
      <c r="H591" s="64"/>
      <c r="I591" s="68"/>
      <c r="J591" s="64"/>
      <c r="K591" s="63" t="str">
        <f>IF(B591="","",VLOOKUP(B591,'CTRL RECOM'!A555:M921,2,0))</f>
        <v/>
      </c>
      <c r="L591" s="63" t="str">
        <f>IF(B591="","",VLOOKUP(B591,'CTRL RECOM'!A555:M921,3,0))</f>
        <v/>
      </c>
      <c r="M591" s="70" t="str">
        <f>IF(B591="","",VLOOKUP(B591,'CTRL RECOM'!A555:M921,7,0))</f>
        <v/>
      </c>
      <c r="N591" s="70" t="str">
        <f>IF(B591="","",VLOOKUP(B591,'CTRL RECOM'!A555:M921,8,0))</f>
        <v/>
      </c>
      <c r="O591" s="63" t="str">
        <f>IF(B591="","",VLOOKUP(B591,'CTRL RECOM'!A555:M921,18,0))</f>
        <v/>
      </c>
      <c r="P591" s="63" t="str">
        <f>IF(B591="","",VLOOKUP(B591,'CTRL RECOM'!A555:M921,19,0))</f>
        <v/>
      </c>
    </row>
    <row r="592" ht="15.75" customHeight="1">
      <c r="A592" s="63" t="str">
        <f t="shared" si="1"/>
        <v/>
      </c>
      <c r="B592" s="64"/>
      <c r="C592" s="64"/>
      <c r="D592" s="65"/>
      <c r="E592" s="66"/>
      <c r="F592" s="67"/>
      <c r="G592" s="67"/>
      <c r="H592" s="64"/>
      <c r="I592" s="68"/>
      <c r="J592" s="64"/>
      <c r="K592" s="63" t="str">
        <f>IF(B592="","",VLOOKUP(B592,'CTRL RECOM'!A555:M922,2,0))</f>
        <v/>
      </c>
      <c r="L592" s="63" t="str">
        <f>IF(B592="","",VLOOKUP(B592,'CTRL RECOM'!A555:M922,3,0))</f>
        <v/>
      </c>
      <c r="M592" s="70" t="str">
        <f>IF(B592="","",VLOOKUP(B592,'CTRL RECOM'!A555:M922,7,0))</f>
        <v/>
      </c>
      <c r="N592" s="70" t="str">
        <f>IF(B592="","",VLOOKUP(B592,'CTRL RECOM'!A555:M922,8,0))</f>
        <v/>
      </c>
      <c r="O592" s="63" t="str">
        <f>IF(B592="","",VLOOKUP(B592,'CTRL RECOM'!A555:M922,18,0))</f>
        <v/>
      </c>
      <c r="P592" s="63" t="str">
        <f>IF(B592="","",VLOOKUP(B592,'CTRL RECOM'!A555:M922,19,0))</f>
        <v/>
      </c>
    </row>
    <row r="593" ht="15.75" customHeight="1">
      <c r="A593" s="63" t="str">
        <f t="shared" si="1"/>
        <v/>
      </c>
      <c r="B593" s="64"/>
      <c r="C593" s="64"/>
      <c r="D593" s="65"/>
      <c r="E593" s="66"/>
      <c r="F593" s="67"/>
      <c r="G593" s="67"/>
      <c r="H593" s="64"/>
      <c r="I593" s="68"/>
      <c r="J593" s="64"/>
      <c r="K593" s="63" t="str">
        <f>IF(B593="","",VLOOKUP(B593,'CTRL RECOM'!A555:M923,2,0))</f>
        <v/>
      </c>
      <c r="L593" s="63" t="str">
        <f>IF(B593="","",VLOOKUP(B593,'CTRL RECOM'!A555:M923,3,0))</f>
        <v/>
      </c>
      <c r="M593" s="70" t="str">
        <f>IF(B593="","",VLOOKUP(B593,'CTRL RECOM'!A555:M923,7,0))</f>
        <v/>
      </c>
      <c r="N593" s="70" t="str">
        <f>IF(B593="","",VLOOKUP(B593,'CTRL RECOM'!A555:M923,8,0))</f>
        <v/>
      </c>
      <c r="O593" s="63" t="str">
        <f>IF(B593="","",VLOOKUP(B593,'CTRL RECOM'!A555:M923,18,0))</f>
        <v/>
      </c>
      <c r="P593" s="63" t="str">
        <f>IF(B593="","",VLOOKUP(B593,'CTRL RECOM'!A555:M923,19,0))</f>
        <v/>
      </c>
    </row>
    <row r="594" ht="15.75" customHeight="1">
      <c r="A594" s="63" t="str">
        <f t="shared" si="1"/>
        <v/>
      </c>
      <c r="B594" s="64"/>
      <c r="C594" s="64"/>
      <c r="D594" s="65"/>
      <c r="E594" s="66"/>
      <c r="F594" s="67"/>
      <c r="G594" s="67"/>
      <c r="H594" s="64"/>
      <c r="I594" s="68"/>
      <c r="J594" s="64"/>
      <c r="K594" s="63" t="str">
        <f>IF(B594="","",VLOOKUP(B594,'CTRL RECOM'!A555:M924,2,0))</f>
        <v/>
      </c>
      <c r="L594" s="63" t="str">
        <f>IF(B594="","",VLOOKUP(B594,'CTRL RECOM'!A555:M924,3,0))</f>
        <v/>
      </c>
      <c r="M594" s="70" t="str">
        <f>IF(B594="","",VLOOKUP(B594,'CTRL RECOM'!A555:M924,7,0))</f>
        <v/>
      </c>
      <c r="N594" s="70" t="str">
        <f>IF(B594="","",VLOOKUP(B594,'CTRL RECOM'!A555:M924,8,0))</f>
        <v/>
      </c>
      <c r="O594" s="63" t="str">
        <f>IF(B594="","",VLOOKUP(B594,'CTRL RECOM'!A555:M924,18,0))</f>
        <v/>
      </c>
      <c r="P594" s="63" t="str">
        <f>IF(B594="","",VLOOKUP(B594,'CTRL RECOM'!A555:M924,19,0))</f>
        <v/>
      </c>
    </row>
    <row r="595" ht="15.75" customHeight="1">
      <c r="A595" s="63" t="str">
        <f t="shared" si="1"/>
        <v/>
      </c>
      <c r="B595" s="64"/>
      <c r="C595" s="64"/>
      <c r="D595" s="65"/>
      <c r="E595" s="66"/>
      <c r="F595" s="67"/>
      <c r="G595" s="67"/>
      <c r="H595" s="64"/>
      <c r="I595" s="68"/>
      <c r="J595" s="64"/>
      <c r="K595" s="63" t="str">
        <f>IF(B595="","",VLOOKUP(B595,'CTRL RECOM'!A555:M925,2,0))</f>
        <v/>
      </c>
      <c r="L595" s="63" t="str">
        <f>IF(B595="","",VLOOKUP(B595,'CTRL RECOM'!A555:M925,3,0))</f>
        <v/>
      </c>
      <c r="M595" s="70" t="str">
        <f>IF(B595="","",VLOOKUP(B595,'CTRL RECOM'!A555:M925,7,0))</f>
        <v/>
      </c>
      <c r="N595" s="70" t="str">
        <f>IF(B595="","",VLOOKUP(B595,'CTRL RECOM'!A555:M925,8,0))</f>
        <v/>
      </c>
      <c r="O595" s="63" t="str">
        <f>IF(B595="","",VLOOKUP(B595,'CTRL RECOM'!A555:M925,18,0))</f>
        <v/>
      </c>
      <c r="P595" s="63" t="str">
        <f>IF(B595="","",VLOOKUP(B595,'CTRL RECOM'!A555:M925,19,0))</f>
        <v/>
      </c>
    </row>
    <row r="596" ht="15.75" customHeight="1">
      <c r="A596" s="63" t="str">
        <f t="shared" si="1"/>
        <v/>
      </c>
      <c r="B596" s="64"/>
      <c r="C596" s="64"/>
      <c r="D596" s="65"/>
      <c r="E596" s="66"/>
      <c r="F596" s="67"/>
      <c r="G596" s="67"/>
      <c r="H596" s="64"/>
      <c r="I596" s="68"/>
      <c r="J596" s="64"/>
      <c r="K596" s="63" t="str">
        <f>IF(B596="","",VLOOKUP(B596,'CTRL RECOM'!A555:M926,2,0))</f>
        <v/>
      </c>
      <c r="L596" s="63" t="str">
        <f>IF(B596="","",VLOOKUP(B596,'CTRL RECOM'!A555:M926,3,0))</f>
        <v/>
      </c>
      <c r="M596" s="70" t="str">
        <f>IF(B596="","",VLOOKUP(B596,'CTRL RECOM'!A555:M926,7,0))</f>
        <v/>
      </c>
      <c r="N596" s="70" t="str">
        <f>IF(B596="","",VLOOKUP(B596,'CTRL RECOM'!A555:M926,8,0))</f>
        <v/>
      </c>
      <c r="O596" s="63" t="str">
        <f>IF(B596="","",VLOOKUP(B596,'CTRL RECOM'!A555:M926,18,0))</f>
        <v/>
      </c>
      <c r="P596" s="63" t="str">
        <f>IF(B596="","",VLOOKUP(B596,'CTRL RECOM'!A555:M926,19,0))</f>
        <v/>
      </c>
    </row>
    <row r="597" ht="15.75" customHeight="1">
      <c r="A597" s="63" t="str">
        <f t="shared" si="1"/>
        <v/>
      </c>
      <c r="B597" s="64"/>
      <c r="C597" s="64"/>
      <c r="D597" s="65"/>
      <c r="E597" s="66"/>
      <c r="F597" s="67"/>
      <c r="G597" s="67"/>
      <c r="H597" s="64"/>
      <c r="I597" s="68"/>
      <c r="J597" s="64"/>
      <c r="K597" s="63" t="str">
        <f>IF(B597="","",VLOOKUP(B597,'CTRL RECOM'!A555:M927,2,0))</f>
        <v/>
      </c>
      <c r="L597" s="63" t="str">
        <f>IF(B597="","",VLOOKUP(B597,'CTRL RECOM'!A555:M927,3,0))</f>
        <v/>
      </c>
      <c r="M597" s="70" t="str">
        <f>IF(B597="","",VLOOKUP(B597,'CTRL RECOM'!A555:M927,7,0))</f>
        <v/>
      </c>
      <c r="N597" s="70" t="str">
        <f>IF(B597="","",VLOOKUP(B597,'CTRL RECOM'!A555:M927,8,0))</f>
        <v/>
      </c>
      <c r="O597" s="63" t="str">
        <f>IF(B597="","",VLOOKUP(B597,'CTRL RECOM'!A555:M927,18,0))</f>
        <v/>
      </c>
      <c r="P597" s="63" t="str">
        <f>IF(B597="","",VLOOKUP(B597,'CTRL RECOM'!A555:M927,19,0))</f>
        <v/>
      </c>
    </row>
    <row r="598" ht="15.75" customHeight="1">
      <c r="A598" s="63" t="str">
        <f t="shared" si="1"/>
        <v/>
      </c>
      <c r="B598" s="64"/>
      <c r="C598" s="64"/>
      <c r="D598" s="65"/>
      <c r="E598" s="66"/>
      <c r="F598" s="67"/>
      <c r="G598" s="67"/>
      <c r="H598" s="64"/>
      <c r="I598" s="68"/>
      <c r="J598" s="64"/>
      <c r="K598" s="63" t="str">
        <f>IF(B598="","",VLOOKUP(B598,'CTRL RECOM'!A555:M928,2,0))</f>
        <v/>
      </c>
      <c r="L598" s="63" t="str">
        <f>IF(B598="","",VLOOKUP(B598,'CTRL RECOM'!A555:M928,3,0))</f>
        <v/>
      </c>
      <c r="M598" s="70" t="str">
        <f>IF(B598="","",VLOOKUP(B598,'CTRL RECOM'!A555:M928,7,0))</f>
        <v/>
      </c>
      <c r="N598" s="70" t="str">
        <f>IF(B598="","",VLOOKUP(B598,'CTRL RECOM'!A555:M928,8,0))</f>
        <v/>
      </c>
      <c r="O598" s="63" t="str">
        <f>IF(B598="","",VLOOKUP(B598,'CTRL RECOM'!A555:M928,18,0))</f>
        <v/>
      </c>
      <c r="P598" s="63" t="str">
        <f>IF(B598="","",VLOOKUP(B598,'CTRL RECOM'!A555:M928,19,0))</f>
        <v/>
      </c>
    </row>
    <row r="599" ht="15.75" customHeight="1">
      <c r="A599" s="63" t="str">
        <f t="shared" si="1"/>
        <v/>
      </c>
      <c r="B599" s="64"/>
      <c r="C599" s="64"/>
      <c r="D599" s="65"/>
      <c r="E599" s="66"/>
      <c r="F599" s="67"/>
      <c r="G599" s="67"/>
      <c r="H599" s="64"/>
      <c r="I599" s="68"/>
      <c r="J599" s="64"/>
      <c r="K599" s="63" t="str">
        <f>IF(B599="","",VLOOKUP(B599,'CTRL RECOM'!A555:M929,2,0))</f>
        <v/>
      </c>
      <c r="L599" s="63" t="str">
        <f>IF(B599="","",VLOOKUP(B599,'CTRL RECOM'!A555:M929,3,0))</f>
        <v/>
      </c>
      <c r="M599" s="70" t="str">
        <f>IF(B599="","",VLOOKUP(B599,'CTRL RECOM'!A555:M929,7,0))</f>
        <v/>
      </c>
      <c r="N599" s="70" t="str">
        <f>IF(B599="","",VLOOKUP(B599,'CTRL RECOM'!A555:M929,8,0))</f>
        <v/>
      </c>
      <c r="O599" s="63" t="str">
        <f>IF(B599="","",VLOOKUP(B599,'CTRL RECOM'!A555:M929,18,0))</f>
        <v/>
      </c>
      <c r="P599" s="63" t="str">
        <f>IF(B599="","",VLOOKUP(B599,'CTRL RECOM'!A555:M929,19,0))</f>
        <v/>
      </c>
    </row>
    <row r="600" ht="15.75" customHeight="1">
      <c r="A600" s="63" t="str">
        <f t="shared" si="1"/>
        <v/>
      </c>
      <c r="B600" s="64"/>
      <c r="C600" s="64"/>
      <c r="D600" s="65"/>
      <c r="E600" s="66"/>
      <c r="F600" s="67"/>
      <c r="G600" s="67"/>
      <c r="H600" s="64"/>
      <c r="I600" s="68"/>
      <c r="J600" s="64"/>
      <c r="K600" s="63" t="str">
        <f>IF(B600="","",VLOOKUP(B600,'CTRL RECOM'!A555:M930,2,0))</f>
        <v/>
      </c>
      <c r="L600" s="63" t="str">
        <f>IF(B600="","",VLOOKUP(B600,'CTRL RECOM'!A555:M930,3,0))</f>
        <v/>
      </c>
      <c r="M600" s="70" t="str">
        <f>IF(B600="","",VLOOKUP(B600,'CTRL RECOM'!A555:M930,7,0))</f>
        <v/>
      </c>
      <c r="N600" s="70" t="str">
        <f>IF(B600="","",VLOOKUP(B600,'CTRL RECOM'!A555:M930,8,0))</f>
        <v/>
      </c>
      <c r="O600" s="63" t="str">
        <f>IF(B600="","",VLOOKUP(B600,'CTRL RECOM'!A555:M930,18,0))</f>
        <v/>
      </c>
      <c r="P600" s="63" t="str">
        <f>IF(B600="","",VLOOKUP(B600,'CTRL RECOM'!A555:M930,19,0))</f>
        <v/>
      </c>
    </row>
    <row r="601" ht="15.75" customHeight="1">
      <c r="A601" s="63" t="str">
        <f t="shared" si="1"/>
        <v/>
      </c>
      <c r="B601" s="64"/>
      <c r="C601" s="64"/>
      <c r="D601" s="65"/>
      <c r="E601" s="66"/>
      <c r="F601" s="67"/>
      <c r="G601" s="67"/>
      <c r="H601" s="64"/>
      <c r="I601" s="68"/>
      <c r="J601" s="64"/>
      <c r="K601" s="63" t="str">
        <f>IF(B601="","",VLOOKUP(B601,'CTRL RECOM'!A555:M931,2,0))</f>
        <v/>
      </c>
      <c r="L601" s="63" t="str">
        <f>IF(B601="","",VLOOKUP(B601,'CTRL RECOM'!A555:M931,3,0))</f>
        <v/>
      </c>
      <c r="M601" s="70" t="str">
        <f>IF(B601="","",VLOOKUP(B601,'CTRL RECOM'!A555:M931,7,0))</f>
        <v/>
      </c>
      <c r="N601" s="70" t="str">
        <f>IF(B601="","",VLOOKUP(B601,'CTRL RECOM'!A555:M931,8,0))</f>
        <v/>
      </c>
      <c r="O601" s="63" t="str">
        <f>IF(B601="","",VLOOKUP(B601,'CTRL RECOM'!A555:M931,18,0))</f>
        <v/>
      </c>
      <c r="P601" s="63" t="str">
        <f>IF(B601="","",VLOOKUP(B601,'CTRL RECOM'!A555:M931,19,0))</f>
        <v/>
      </c>
    </row>
    <row r="602" ht="15.75" customHeight="1">
      <c r="A602" s="63" t="str">
        <f t="shared" si="1"/>
        <v/>
      </c>
      <c r="B602" s="64"/>
      <c r="C602" s="64"/>
      <c r="D602" s="65"/>
      <c r="E602" s="66"/>
      <c r="F602" s="67"/>
      <c r="G602" s="67"/>
      <c r="H602" s="64"/>
      <c r="I602" s="68"/>
      <c r="J602" s="64"/>
      <c r="K602" s="63" t="str">
        <f>IF(B602="","",VLOOKUP(B602,'CTRL RECOM'!A555:M932,2,0))</f>
        <v/>
      </c>
      <c r="L602" s="63" t="str">
        <f>IF(B602="","",VLOOKUP(B602,'CTRL RECOM'!A555:M932,3,0))</f>
        <v/>
      </c>
      <c r="M602" s="70" t="str">
        <f>IF(B602="","",VLOOKUP(B602,'CTRL RECOM'!A555:M932,7,0))</f>
        <v/>
      </c>
      <c r="N602" s="70" t="str">
        <f>IF(B602="","",VLOOKUP(B602,'CTRL RECOM'!A555:M932,8,0))</f>
        <v/>
      </c>
      <c r="O602" s="63" t="str">
        <f>IF(B602="","",VLOOKUP(B602,'CTRL RECOM'!A555:M932,18,0))</f>
        <v/>
      </c>
      <c r="P602" s="63" t="str">
        <f>IF(B602="","",VLOOKUP(B602,'CTRL RECOM'!A555:M932,19,0))</f>
        <v/>
      </c>
    </row>
    <row r="603" ht="15.75" customHeight="1">
      <c r="A603" s="63" t="str">
        <f t="shared" si="1"/>
        <v/>
      </c>
      <c r="B603" s="64"/>
      <c r="C603" s="64"/>
      <c r="D603" s="65"/>
      <c r="E603" s="66"/>
      <c r="F603" s="67"/>
      <c r="G603" s="67"/>
      <c r="H603" s="64"/>
      <c r="I603" s="68"/>
      <c r="J603" s="64"/>
      <c r="K603" s="63" t="str">
        <f>IF(B603="","",VLOOKUP(B603,'CTRL RECOM'!A555:M933,2,0))</f>
        <v/>
      </c>
      <c r="L603" s="63" t="str">
        <f>IF(B603="","",VLOOKUP(B603,'CTRL RECOM'!A555:M933,3,0))</f>
        <v/>
      </c>
      <c r="M603" s="70" t="str">
        <f>IF(B603="","",VLOOKUP(B603,'CTRL RECOM'!A555:M933,7,0))</f>
        <v/>
      </c>
      <c r="N603" s="70" t="str">
        <f>IF(B603="","",VLOOKUP(B603,'CTRL RECOM'!A555:M933,8,0))</f>
        <v/>
      </c>
      <c r="O603" s="63" t="str">
        <f>IF(B603="","",VLOOKUP(B603,'CTRL RECOM'!A555:M933,18,0))</f>
        <v/>
      </c>
      <c r="P603" s="63" t="str">
        <f>IF(B603="","",VLOOKUP(B603,'CTRL RECOM'!A555:M933,19,0))</f>
        <v/>
      </c>
    </row>
    <row r="604" ht="15.75" customHeight="1">
      <c r="A604" s="63" t="str">
        <f t="shared" si="1"/>
        <v/>
      </c>
      <c r="B604" s="64"/>
      <c r="C604" s="64"/>
      <c r="D604" s="65"/>
      <c r="E604" s="66"/>
      <c r="F604" s="67"/>
      <c r="G604" s="67"/>
      <c r="H604" s="64"/>
      <c r="I604" s="68"/>
      <c r="J604" s="64"/>
      <c r="K604" s="63" t="str">
        <f>IF(B604="","",VLOOKUP(B604,'CTRL RECOM'!A555:M934,2,0))</f>
        <v/>
      </c>
      <c r="L604" s="63" t="str">
        <f>IF(B604="","",VLOOKUP(B604,'CTRL RECOM'!A555:M934,3,0))</f>
        <v/>
      </c>
      <c r="M604" s="70" t="str">
        <f>IF(B604="","",VLOOKUP(B604,'CTRL RECOM'!A555:M934,7,0))</f>
        <v/>
      </c>
      <c r="N604" s="70" t="str">
        <f>IF(B604="","",VLOOKUP(B604,'CTRL RECOM'!A555:M934,8,0))</f>
        <v/>
      </c>
      <c r="O604" s="63" t="str">
        <f>IF(B604="","",VLOOKUP(B604,'CTRL RECOM'!A555:M934,18,0))</f>
        <v/>
      </c>
      <c r="P604" s="63" t="str">
        <f>IF(B604="","",VLOOKUP(B604,'CTRL RECOM'!A555:M934,19,0))</f>
        <v/>
      </c>
    </row>
    <row r="605" ht="15.75" customHeight="1">
      <c r="A605" s="63" t="str">
        <f t="shared" si="1"/>
        <v/>
      </c>
      <c r="B605" s="64"/>
      <c r="C605" s="64"/>
      <c r="D605" s="65"/>
      <c r="E605" s="66"/>
      <c r="F605" s="67"/>
      <c r="G605" s="67"/>
      <c r="H605" s="64"/>
      <c r="I605" s="68"/>
      <c r="J605" s="64"/>
      <c r="K605" s="63" t="str">
        <f>IF(B605="","",VLOOKUP(B605,'CTRL RECOM'!A555:M935,2,0))</f>
        <v/>
      </c>
      <c r="L605" s="63" t="str">
        <f>IF(B605="","",VLOOKUP(B605,'CTRL RECOM'!A555:M935,3,0))</f>
        <v/>
      </c>
      <c r="M605" s="70" t="str">
        <f>IF(B605="","",VLOOKUP(B605,'CTRL RECOM'!A555:M935,7,0))</f>
        <v/>
      </c>
      <c r="N605" s="70" t="str">
        <f>IF(B605="","",VLOOKUP(B605,'CTRL RECOM'!A555:M935,8,0))</f>
        <v/>
      </c>
      <c r="O605" s="63" t="str">
        <f>IF(B605="","",VLOOKUP(B605,'CTRL RECOM'!A555:M935,18,0))</f>
        <v/>
      </c>
      <c r="P605" s="63" t="str">
        <f>IF(B605="","",VLOOKUP(B605,'CTRL RECOM'!A555:M935,19,0))</f>
        <v/>
      </c>
    </row>
    <row r="606" ht="15.75" customHeight="1">
      <c r="A606" s="63" t="str">
        <f t="shared" si="1"/>
        <v/>
      </c>
      <c r="B606" s="64"/>
      <c r="C606" s="64"/>
      <c r="D606" s="65"/>
      <c r="E606" s="66"/>
      <c r="F606" s="67"/>
      <c r="G606" s="67"/>
      <c r="H606" s="64"/>
      <c r="I606" s="68"/>
      <c r="J606" s="64"/>
      <c r="K606" s="63" t="str">
        <f>IF(B606="","",VLOOKUP(B606,'CTRL RECOM'!A555:M936,2,0))</f>
        <v/>
      </c>
      <c r="L606" s="63" t="str">
        <f>IF(B606="","",VLOOKUP(B606,'CTRL RECOM'!A555:M936,3,0))</f>
        <v/>
      </c>
      <c r="M606" s="70" t="str">
        <f>IF(B606="","",VLOOKUP(B606,'CTRL RECOM'!A555:M936,7,0))</f>
        <v/>
      </c>
      <c r="N606" s="70" t="str">
        <f>IF(B606="","",VLOOKUP(B606,'CTRL RECOM'!A555:M936,8,0))</f>
        <v/>
      </c>
      <c r="O606" s="63" t="str">
        <f>IF(B606="","",VLOOKUP(B606,'CTRL RECOM'!A555:M936,18,0))</f>
        <v/>
      </c>
      <c r="P606" s="63" t="str">
        <f>IF(B606="","",VLOOKUP(B606,'CTRL RECOM'!A555:M936,19,0))</f>
        <v/>
      </c>
    </row>
    <row r="607" ht="15.75" customHeight="1">
      <c r="A607" s="63" t="str">
        <f t="shared" si="1"/>
        <v/>
      </c>
      <c r="B607" s="64"/>
      <c r="C607" s="64"/>
      <c r="D607" s="65"/>
      <c r="E607" s="66"/>
      <c r="F607" s="67"/>
      <c r="G607" s="67"/>
      <c r="H607" s="64"/>
      <c r="I607" s="68"/>
      <c r="J607" s="64"/>
      <c r="K607" s="63" t="str">
        <f>IF(B607="","",VLOOKUP(B607,'CTRL RECOM'!A555:M937,2,0))</f>
        <v/>
      </c>
      <c r="L607" s="63" t="str">
        <f>IF(B607="","",VLOOKUP(B607,'CTRL RECOM'!A555:M937,3,0))</f>
        <v/>
      </c>
      <c r="M607" s="70" t="str">
        <f>IF(B607="","",VLOOKUP(B607,'CTRL RECOM'!A555:M937,7,0))</f>
        <v/>
      </c>
      <c r="N607" s="70" t="str">
        <f>IF(B607="","",VLOOKUP(B607,'CTRL RECOM'!A555:M937,8,0))</f>
        <v/>
      </c>
      <c r="O607" s="63" t="str">
        <f>IF(B607="","",VLOOKUP(B607,'CTRL RECOM'!A555:M937,18,0))</f>
        <v/>
      </c>
      <c r="P607" s="63" t="str">
        <f>IF(B607="","",VLOOKUP(B607,'CTRL RECOM'!A555:M937,19,0))</f>
        <v/>
      </c>
    </row>
    <row r="608" ht="15.75" customHeight="1">
      <c r="A608" s="63" t="str">
        <f t="shared" si="1"/>
        <v/>
      </c>
      <c r="B608" s="64"/>
      <c r="C608" s="64"/>
      <c r="D608" s="65"/>
      <c r="E608" s="66"/>
      <c r="F608" s="67"/>
      <c r="G608" s="67"/>
      <c r="H608" s="64"/>
      <c r="I608" s="68"/>
      <c r="J608" s="64"/>
      <c r="K608" s="63" t="str">
        <f>IF(B608="","",VLOOKUP(B608,'CTRL RECOM'!A555:M938,2,0))</f>
        <v/>
      </c>
      <c r="L608" s="63" t="str">
        <f>IF(B608="","",VLOOKUP(B608,'CTRL RECOM'!A555:M938,3,0))</f>
        <v/>
      </c>
      <c r="M608" s="70" t="str">
        <f>IF(B608="","",VLOOKUP(B608,'CTRL RECOM'!A555:M938,7,0))</f>
        <v/>
      </c>
      <c r="N608" s="70" t="str">
        <f>IF(B608="","",VLOOKUP(B608,'CTRL RECOM'!A555:M938,8,0))</f>
        <v/>
      </c>
      <c r="O608" s="63" t="str">
        <f>IF(B608="","",VLOOKUP(B608,'CTRL RECOM'!A555:M938,18,0))</f>
        <v/>
      </c>
      <c r="P608" s="63" t="str">
        <f>IF(B608="","",VLOOKUP(B608,'CTRL RECOM'!A555:M938,19,0))</f>
        <v/>
      </c>
    </row>
    <row r="609" ht="15.75" customHeight="1">
      <c r="A609" s="63" t="str">
        <f t="shared" si="1"/>
        <v/>
      </c>
      <c r="B609" s="64"/>
      <c r="C609" s="64"/>
      <c r="D609" s="65"/>
      <c r="E609" s="66"/>
      <c r="F609" s="67"/>
      <c r="G609" s="67"/>
      <c r="H609" s="64"/>
      <c r="I609" s="68"/>
      <c r="J609" s="64"/>
      <c r="K609" s="63" t="str">
        <f>IF(B609="","",VLOOKUP(B609,'CTRL RECOM'!A555:M939,2,0))</f>
        <v/>
      </c>
      <c r="L609" s="63" t="str">
        <f>IF(B609="","",VLOOKUP(B609,'CTRL RECOM'!A555:M939,3,0))</f>
        <v/>
      </c>
      <c r="M609" s="70" t="str">
        <f>IF(B609="","",VLOOKUP(B609,'CTRL RECOM'!A555:M939,7,0))</f>
        <v/>
      </c>
      <c r="N609" s="70" t="str">
        <f>IF(B609="","",VLOOKUP(B609,'CTRL RECOM'!A555:M939,8,0))</f>
        <v/>
      </c>
      <c r="O609" s="63" t="str">
        <f>IF(B609="","",VLOOKUP(B609,'CTRL RECOM'!A555:M939,18,0))</f>
        <v/>
      </c>
      <c r="P609" s="63" t="str">
        <f>IF(B609="","",VLOOKUP(B609,'CTRL RECOM'!A555:M939,19,0))</f>
        <v/>
      </c>
    </row>
    <row r="610" ht="15.75" customHeight="1">
      <c r="A610" s="63" t="str">
        <f t="shared" si="1"/>
        <v/>
      </c>
      <c r="B610" s="64"/>
      <c r="C610" s="64"/>
      <c r="D610" s="65"/>
      <c r="E610" s="66"/>
      <c r="F610" s="67"/>
      <c r="G610" s="67"/>
      <c r="H610" s="64"/>
      <c r="I610" s="68"/>
      <c r="J610" s="64"/>
      <c r="K610" s="63" t="str">
        <f>IF(B610="","",VLOOKUP(B610,'CTRL RECOM'!A555:M940,2,0))</f>
        <v/>
      </c>
      <c r="L610" s="63" t="str">
        <f>IF(B610="","",VLOOKUP(B610,'CTRL RECOM'!A555:M940,3,0))</f>
        <v/>
      </c>
      <c r="M610" s="70" t="str">
        <f>IF(B610="","",VLOOKUP(B610,'CTRL RECOM'!A555:M940,7,0))</f>
        <v/>
      </c>
      <c r="N610" s="70" t="str">
        <f>IF(B610="","",VLOOKUP(B610,'CTRL RECOM'!A555:M940,8,0))</f>
        <v/>
      </c>
      <c r="O610" s="63" t="str">
        <f>IF(B610="","",VLOOKUP(B610,'CTRL RECOM'!A555:M940,18,0))</f>
        <v/>
      </c>
      <c r="P610" s="63" t="str">
        <f>IF(B610="","",VLOOKUP(B610,'CTRL RECOM'!A555:M940,19,0))</f>
        <v/>
      </c>
    </row>
    <row r="611" ht="15.75" customHeight="1">
      <c r="A611" s="63" t="str">
        <f t="shared" si="1"/>
        <v/>
      </c>
      <c r="B611" s="64"/>
      <c r="C611" s="64"/>
      <c r="D611" s="65"/>
      <c r="E611" s="66"/>
      <c r="F611" s="67"/>
      <c r="G611" s="67"/>
      <c r="H611" s="64"/>
      <c r="I611" s="68"/>
      <c r="J611" s="64"/>
      <c r="K611" s="63" t="str">
        <f>IF(B611="","",VLOOKUP(B611,'CTRL RECOM'!A555:M941,2,0))</f>
        <v/>
      </c>
      <c r="L611" s="63" t="str">
        <f>IF(B611="","",VLOOKUP(B611,'CTRL RECOM'!A555:M941,3,0))</f>
        <v/>
      </c>
      <c r="M611" s="70" t="str">
        <f>IF(B611="","",VLOOKUP(B611,'CTRL RECOM'!A555:M941,7,0))</f>
        <v/>
      </c>
      <c r="N611" s="70" t="str">
        <f>IF(B611="","",VLOOKUP(B611,'CTRL RECOM'!A555:M941,8,0))</f>
        <v/>
      </c>
      <c r="O611" s="63" t="str">
        <f>IF(B611="","",VLOOKUP(B611,'CTRL RECOM'!A555:M941,18,0))</f>
        <v/>
      </c>
      <c r="P611" s="63" t="str">
        <f>IF(B611="","",VLOOKUP(B611,'CTRL RECOM'!A555:M941,19,0))</f>
        <v/>
      </c>
    </row>
    <row r="612" ht="15.75" customHeight="1">
      <c r="A612" s="63" t="str">
        <f t="shared" si="1"/>
        <v/>
      </c>
      <c r="B612" s="64"/>
      <c r="C612" s="64"/>
      <c r="D612" s="65"/>
      <c r="E612" s="66"/>
      <c r="F612" s="67"/>
      <c r="G612" s="67"/>
      <c r="H612" s="64"/>
      <c r="I612" s="68"/>
      <c r="J612" s="64"/>
      <c r="K612" s="63" t="str">
        <f>IF(B612="","",VLOOKUP(B612,'CTRL RECOM'!A555:M942,2,0))</f>
        <v/>
      </c>
      <c r="L612" s="63" t="str">
        <f>IF(B612="","",VLOOKUP(B612,'CTRL RECOM'!A555:M942,3,0))</f>
        <v/>
      </c>
      <c r="M612" s="70" t="str">
        <f>IF(B612="","",VLOOKUP(B612,'CTRL RECOM'!A555:M942,7,0))</f>
        <v/>
      </c>
      <c r="N612" s="70" t="str">
        <f>IF(B612="","",VLOOKUP(B612,'CTRL RECOM'!A555:M942,8,0))</f>
        <v/>
      </c>
      <c r="O612" s="63" t="str">
        <f>IF(B612="","",VLOOKUP(B612,'CTRL RECOM'!A555:M942,18,0))</f>
        <v/>
      </c>
      <c r="P612" s="63" t="str">
        <f>IF(B612="","",VLOOKUP(B612,'CTRL RECOM'!A555:M942,19,0))</f>
        <v/>
      </c>
    </row>
    <row r="613" ht="15.75" customHeight="1">
      <c r="A613" s="63" t="str">
        <f t="shared" si="1"/>
        <v/>
      </c>
      <c r="B613" s="64"/>
      <c r="C613" s="64"/>
      <c r="D613" s="65"/>
      <c r="E613" s="66"/>
      <c r="F613" s="67"/>
      <c r="G613" s="67"/>
      <c r="H613" s="64"/>
      <c r="I613" s="68"/>
      <c r="J613" s="64"/>
      <c r="K613" s="63" t="str">
        <f>IF(B613="","",VLOOKUP(B613,'CTRL RECOM'!A555:M943,2,0))</f>
        <v/>
      </c>
      <c r="L613" s="63" t="str">
        <f>IF(B613="","",VLOOKUP(B613,'CTRL RECOM'!A555:M943,3,0))</f>
        <v/>
      </c>
      <c r="M613" s="70" t="str">
        <f>IF(B613="","",VLOOKUP(B613,'CTRL RECOM'!A555:M943,7,0))</f>
        <v/>
      </c>
      <c r="N613" s="70" t="str">
        <f>IF(B613="","",VLOOKUP(B613,'CTRL RECOM'!A555:M943,8,0))</f>
        <v/>
      </c>
      <c r="O613" s="63" t="str">
        <f>IF(B613="","",VLOOKUP(B613,'CTRL RECOM'!A555:M943,18,0))</f>
        <v/>
      </c>
      <c r="P613" s="63" t="str">
        <f>IF(B613="","",VLOOKUP(B613,'CTRL RECOM'!A555:M943,19,0))</f>
        <v/>
      </c>
    </row>
    <row r="614" ht="15.75" customHeight="1">
      <c r="A614" s="63" t="str">
        <f t="shared" si="1"/>
        <v/>
      </c>
      <c r="B614" s="64"/>
      <c r="C614" s="64"/>
      <c r="D614" s="65"/>
      <c r="E614" s="66"/>
      <c r="F614" s="67"/>
      <c r="G614" s="67"/>
      <c r="H614" s="64"/>
      <c r="I614" s="68"/>
      <c r="J614" s="64"/>
      <c r="K614" s="63" t="str">
        <f>IF(B614="","",VLOOKUP(B614,'CTRL RECOM'!A555:M944,2,0))</f>
        <v/>
      </c>
      <c r="L614" s="63" t="str">
        <f>IF(B614="","",VLOOKUP(B614,'CTRL RECOM'!A555:M944,3,0))</f>
        <v/>
      </c>
      <c r="M614" s="70" t="str">
        <f>IF(B614="","",VLOOKUP(B614,'CTRL RECOM'!A555:M944,7,0))</f>
        <v/>
      </c>
      <c r="N614" s="70" t="str">
        <f>IF(B614="","",VLOOKUP(B614,'CTRL RECOM'!A555:M944,8,0))</f>
        <v/>
      </c>
      <c r="O614" s="63" t="str">
        <f>IF(B614="","",VLOOKUP(B614,'CTRL RECOM'!A555:M944,18,0))</f>
        <v/>
      </c>
      <c r="P614" s="63" t="str">
        <f>IF(B614="","",VLOOKUP(B614,'CTRL RECOM'!A555:M944,19,0))</f>
        <v/>
      </c>
    </row>
    <row r="615" ht="15.75" customHeight="1">
      <c r="A615" s="63" t="str">
        <f t="shared" si="1"/>
        <v/>
      </c>
      <c r="B615" s="64"/>
      <c r="C615" s="64"/>
      <c r="D615" s="65"/>
      <c r="E615" s="66"/>
      <c r="F615" s="67"/>
      <c r="G615" s="67"/>
      <c r="H615" s="64"/>
      <c r="I615" s="68"/>
      <c r="J615" s="64"/>
      <c r="K615" s="63" t="str">
        <f>IF(B615="","",VLOOKUP(B615,'CTRL RECOM'!A555:M945,2,0))</f>
        <v/>
      </c>
      <c r="L615" s="63" t="str">
        <f>IF(B615="","",VLOOKUP(B615,'CTRL RECOM'!A555:M945,3,0))</f>
        <v/>
      </c>
      <c r="M615" s="70" t="str">
        <f>IF(B615="","",VLOOKUP(B615,'CTRL RECOM'!A555:M945,7,0))</f>
        <v/>
      </c>
      <c r="N615" s="70" t="str">
        <f>IF(B615="","",VLOOKUP(B615,'CTRL RECOM'!A555:M945,8,0))</f>
        <v/>
      </c>
      <c r="O615" s="63" t="str">
        <f>IF(B615="","",VLOOKUP(B615,'CTRL RECOM'!A555:M945,18,0))</f>
        <v/>
      </c>
      <c r="P615" s="63" t="str">
        <f>IF(B615="","",VLOOKUP(B615,'CTRL RECOM'!A555:M945,19,0))</f>
        <v/>
      </c>
    </row>
    <row r="616" ht="15.75" customHeight="1">
      <c r="A616" s="63" t="str">
        <f t="shared" si="1"/>
        <v/>
      </c>
      <c r="B616" s="64"/>
      <c r="C616" s="64"/>
      <c r="D616" s="65"/>
      <c r="E616" s="66"/>
      <c r="F616" s="67"/>
      <c r="G616" s="67"/>
      <c r="H616" s="64"/>
      <c r="I616" s="68"/>
      <c r="J616" s="64"/>
      <c r="K616" s="63" t="str">
        <f>IF(B616="","",VLOOKUP(B616,'CTRL RECOM'!A555:M946,2,0))</f>
        <v/>
      </c>
      <c r="L616" s="63" t="str">
        <f>IF(B616="","",VLOOKUP(B616,'CTRL RECOM'!A555:M946,3,0))</f>
        <v/>
      </c>
      <c r="M616" s="70" t="str">
        <f>IF(B616="","",VLOOKUP(B616,'CTRL RECOM'!A555:M946,7,0))</f>
        <v/>
      </c>
      <c r="N616" s="70" t="str">
        <f>IF(B616="","",VLOOKUP(B616,'CTRL RECOM'!A555:M946,8,0))</f>
        <v/>
      </c>
      <c r="O616" s="63" t="str">
        <f>IF(B616="","",VLOOKUP(B616,'CTRL RECOM'!A555:M946,18,0))</f>
        <v/>
      </c>
      <c r="P616" s="63" t="str">
        <f>IF(B616="","",VLOOKUP(B616,'CTRL RECOM'!A555:M946,19,0))</f>
        <v/>
      </c>
    </row>
    <row r="617" ht="15.75" customHeight="1">
      <c r="A617" s="63" t="str">
        <f t="shared" si="1"/>
        <v/>
      </c>
      <c r="B617" s="64"/>
      <c r="C617" s="64"/>
      <c r="D617" s="65"/>
      <c r="E617" s="66"/>
      <c r="F617" s="67"/>
      <c r="G617" s="67"/>
      <c r="H617" s="64"/>
      <c r="I617" s="68"/>
      <c r="J617" s="64"/>
      <c r="K617" s="63" t="str">
        <f>IF(B617="","",VLOOKUP(B617,'CTRL RECOM'!A555:M947,2,0))</f>
        <v/>
      </c>
      <c r="L617" s="63" t="str">
        <f>IF(B617="","",VLOOKUP(B617,'CTRL RECOM'!A555:M947,3,0))</f>
        <v/>
      </c>
      <c r="M617" s="70" t="str">
        <f>IF(B617="","",VLOOKUP(B617,'CTRL RECOM'!A555:M947,7,0))</f>
        <v/>
      </c>
      <c r="N617" s="70" t="str">
        <f>IF(B617="","",VLOOKUP(B617,'CTRL RECOM'!A555:M947,8,0))</f>
        <v/>
      </c>
      <c r="O617" s="63" t="str">
        <f>IF(B617="","",VLOOKUP(B617,'CTRL RECOM'!A555:M947,18,0))</f>
        <v/>
      </c>
      <c r="P617" s="63" t="str">
        <f>IF(B617="","",VLOOKUP(B617,'CTRL RECOM'!A555:M947,19,0))</f>
        <v/>
      </c>
    </row>
    <row r="618" ht="15.75" customHeight="1">
      <c r="A618" s="63" t="str">
        <f t="shared" si="1"/>
        <v/>
      </c>
      <c r="B618" s="64"/>
      <c r="C618" s="64"/>
      <c r="D618" s="65"/>
      <c r="E618" s="66"/>
      <c r="F618" s="67"/>
      <c r="G618" s="67"/>
      <c r="H618" s="64"/>
      <c r="I618" s="68"/>
      <c r="J618" s="64"/>
      <c r="K618" s="63" t="str">
        <f>IF(B618="","",VLOOKUP(B618,'CTRL RECOM'!A555:M948,2,0))</f>
        <v/>
      </c>
      <c r="L618" s="63" t="str">
        <f>IF(B618="","",VLOOKUP(B618,'CTRL RECOM'!A555:M948,3,0))</f>
        <v/>
      </c>
      <c r="M618" s="70" t="str">
        <f>IF(B618="","",VLOOKUP(B618,'CTRL RECOM'!A555:M948,7,0))</f>
        <v/>
      </c>
      <c r="N618" s="70" t="str">
        <f>IF(B618="","",VLOOKUP(B618,'CTRL RECOM'!A555:M948,8,0))</f>
        <v/>
      </c>
      <c r="O618" s="63" t="str">
        <f>IF(B618="","",VLOOKUP(B618,'CTRL RECOM'!A555:M948,18,0))</f>
        <v/>
      </c>
      <c r="P618" s="63" t="str">
        <f>IF(B618="","",VLOOKUP(B618,'CTRL RECOM'!A555:M948,19,0))</f>
        <v/>
      </c>
    </row>
    <row r="619" ht="15.75" customHeight="1">
      <c r="A619" s="63" t="str">
        <f t="shared" si="1"/>
        <v/>
      </c>
      <c r="B619" s="64"/>
      <c r="C619" s="64"/>
      <c r="D619" s="65"/>
      <c r="E619" s="66"/>
      <c r="F619" s="67"/>
      <c r="G619" s="67"/>
      <c r="H619" s="64"/>
      <c r="I619" s="68"/>
      <c r="J619" s="64"/>
      <c r="K619" s="63" t="str">
        <f>IF(B619="","",VLOOKUP(B619,'CTRL RECOM'!A555:M949,2,0))</f>
        <v/>
      </c>
      <c r="L619" s="63" t="str">
        <f>IF(B619="","",VLOOKUP(B619,'CTRL RECOM'!A555:M949,3,0))</f>
        <v/>
      </c>
      <c r="M619" s="70" t="str">
        <f>IF(B619="","",VLOOKUP(B619,'CTRL RECOM'!A555:M949,7,0))</f>
        <v/>
      </c>
      <c r="N619" s="70" t="str">
        <f>IF(B619="","",VLOOKUP(B619,'CTRL RECOM'!A555:M949,8,0))</f>
        <v/>
      </c>
      <c r="O619" s="63" t="str">
        <f>IF(B619="","",VLOOKUP(B619,'CTRL RECOM'!A555:M949,18,0))</f>
        <v/>
      </c>
      <c r="P619" s="63" t="str">
        <f>IF(B619="","",VLOOKUP(B619,'CTRL RECOM'!A555:M949,19,0))</f>
        <v/>
      </c>
    </row>
    <row r="620" ht="15.75" customHeight="1">
      <c r="A620" s="63" t="str">
        <f t="shared" si="1"/>
        <v/>
      </c>
      <c r="B620" s="64"/>
      <c r="C620" s="64"/>
      <c r="D620" s="65"/>
      <c r="E620" s="66"/>
      <c r="F620" s="67"/>
      <c r="G620" s="67"/>
      <c r="H620" s="64"/>
      <c r="I620" s="68"/>
      <c r="J620" s="64"/>
      <c r="K620" s="63" t="str">
        <f>IF(B620="","",VLOOKUP(B620,'CTRL RECOM'!A555:M950,2,0))</f>
        <v/>
      </c>
      <c r="L620" s="63" t="str">
        <f>IF(B620="","",VLOOKUP(B620,'CTRL RECOM'!A555:M950,3,0))</f>
        <v/>
      </c>
      <c r="M620" s="70" t="str">
        <f>IF(B620="","",VLOOKUP(B620,'CTRL RECOM'!A555:M950,7,0))</f>
        <v/>
      </c>
      <c r="N620" s="70" t="str">
        <f>IF(B620="","",VLOOKUP(B620,'CTRL RECOM'!A555:M950,8,0))</f>
        <v/>
      </c>
      <c r="O620" s="63" t="str">
        <f>IF(B620="","",VLOOKUP(B620,'CTRL RECOM'!A555:M950,18,0))</f>
        <v/>
      </c>
      <c r="P620" s="63" t="str">
        <f>IF(B620="","",VLOOKUP(B620,'CTRL RECOM'!A555:M950,19,0))</f>
        <v/>
      </c>
    </row>
    <row r="621" ht="15.75" customHeight="1">
      <c r="A621" s="63" t="str">
        <f t="shared" si="1"/>
        <v/>
      </c>
      <c r="B621" s="64"/>
      <c r="C621" s="64"/>
      <c r="D621" s="65"/>
      <c r="E621" s="66"/>
      <c r="F621" s="67"/>
      <c r="G621" s="67"/>
      <c r="H621" s="64"/>
      <c r="I621" s="68"/>
      <c r="J621" s="64"/>
      <c r="K621" s="63" t="str">
        <f>IF(B621="","",VLOOKUP(B621,'CTRL RECOM'!A555:M951,2,0))</f>
        <v/>
      </c>
      <c r="L621" s="63" t="str">
        <f>IF(B621="","",VLOOKUP(B621,'CTRL RECOM'!A555:M951,3,0))</f>
        <v/>
      </c>
      <c r="M621" s="70" t="str">
        <f>IF(B621="","",VLOOKUP(B621,'CTRL RECOM'!A555:M951,7,0))</f>
        <v/>
      </c>
      <c r="N621" s="70" t="str">
        <f>IF(B621="","",VLOOKUP(B621,'CTRL RECOM'!A555:M951,8,0))</f>
        <v/>
      </c>
      <c r="O621" s="63" t="str">
        <f>IF(B621="","",VLOOKUP(B621,'CTRL RECOM'!A555:M951,18,0))</f>
        <v/>
      </c>
      <c r="P621" s="63" t="str">
        <f>IF(B621="","",VLOOKUP(B621,'CTRL RECOM'!A555:M951,19,0))</f>
        <v/>
      </c>
    </row>
    <row r="622" ht="15.75" customHeight="1">
      <c r="A622" s="63" t="str">
        <f t="shared" si="1"/>
        <v/>
      </c>
      <c r="B622" s="64"/>
      <c r="C622" s="64"/>
      <c r="D622" s="65"/>
      <c r="E622" s="66"/>
      <c r="F622" s="67"/>
      <c r="G622" s="67"/>
      <c r="H622" s="64"/>
      <c r="I622" s="68"/>
      <c r="J622" s="64"/>
      <c r="K622" s="63" t="str">
        <f>IF(B622="","",VLOOKUP(B622,'CTRL RECOM'!A555:M952,2,0))</f>
        <v/>
      </c>
      <c r="L622" s="63" t="str">
        <f>IF(B622="","",VLOOKUP(B622,'CTRL RECOM'!A555:M952,3,0))</f>
        <v/>
      </c>
      <c r="M622" s="70" t="str">
        <f>IF(B622="","",VLOOKUP(B622,'CTRL RECOM'!A555:M952,7,0))</f>
        <v/>
      </c>
      <c r="N622" s="70" t="str">
        <f>IF(B622="","",VLOOKUP(B622,'CTRL RECOM'!A555:M952,8,0))</f>
        <v/>
      </c>
      <c r="O622" s="63" t="str">
        <f>IF(B622="","",VLOOKUP(B622,'CTRL RECOM'!A555:M952,18,0))</f>
        <v/>
      </c>
      <c r="P622" s="63" t="str">
        <f>IF(B622="","",VLOOKUP(B622,'CTRL RECOM'!A555:M952,19,0))</f>
        <v/>
      </c>
    </row>
    <row r="623" ht="15.75" customHeight="1">
      <c r="A623" s="63" t="str">
        <f t="shared" si="1"/>
        <v/>
      </c>
      <c r="B623" s="64"/>
      <c r="C623" s="64"/>
      <c r="D623" s="65"/>
      <c r="E623" s="66"/>
      <c r="F623" s="67"/>
      <c r="G623" s="67"/>
      <c r="H623" s="64"/>
      <c r="I623" s="68"/>
      <c r="J623" s="64"/>
      <c r="K623" s="63" t="str">
        <f>IF(B623="","",VLOOKUP(B623,'CTRL RECOM'!A555:M953,2,0))</f>
        <v/>
      </c>
      <c r="L623" s="63" t="str">
        <f>IF(B623="","",VLOOKUP(B623,'CTRL RECOM'!A555:M953,3,0))</f>
        <v/>
      </c>
      <c r="M623" s="70" t="str">
        <f>IF(B623="","",VLOOKUP(B623,'CTRL RECOM'!A555:M953,7,0))</f>
        <v/>
      </c>
      <c r="N623" s="70" t="str">
        <f>IF(B623="","",VLOOKUP(B623,'CTRL RECOM'!A555:M953,8,0))</f>
        <v/>
      </c>
      <c r="O623" s="63" t="str">
        <f>IF(B623="","",VLOOKUP(B623,'CTRL RECOM'!A555:M953,18,0))</f>
        <v/>
      </c>
      <c r="P623" s="63" t="str">
        <f>IF(B623="","",VLOOKUP(B623,'CTRL RECOM'!A555:M953,19,0))</f>
        <v/>
      </c>
    </row>
    <row r="624" ht="15.75" customHeight="1">
      <c r="A624" s="63" t="str">
        <f t="shared" si="1"/>
        <v/>
      </c>
      <c r="B624" s="64"/>
      <c r="C624" s="64"/>
      <c r="D624" s="65"/>
      <c r="E624" s="66"/>
      <c r="F624" s="67"/>
      <c r="G624" s="67"/>
      <c r="H624" s="64"/>
      <c r="I624" s="68"/>
      <c r="J624" s="64"/>
      <c r="K624" s="63" t="str">
        <f>IF(B624="","",VLOOKUP(B624,'CTRL RECOM'!A555:M954,2,0))</f>
        <v/>
      </c>
      <c r="L624" s="63" t="str">
        <f>IF(B624="","",VLOOKUP(B624,'CTRL RECOM'!A555:M954,3,0))</f>
        <v/>
      </c>
      <c r="M624" s="70" t="str">
        <f>IF(B624="","",VLOOKUP(B624,'CTRL RECOM'!A555:M954,7,0))</f>
        <v/>
      </c>
      <c r="N624" s="70" t="str">
        <f>IF(B624="","",VLOOKUP(B624,'CTRL RECOM'!A555:M954,8,0))</f>
        <v/>
      </c>
      <c r="O624" s="63" t="str">
        <f>IF(B624="","",VLOOKUP(B624,'CTRL RECOM'!A555:M954,18,0))</f>
        <v/>
      </c>
      <c r="P624" s="63" t="str">
        <f>IF(B624="","",VLOOKUP(B624,'CTRL RECOM'!A555:M954,19,0))</f>
        <v/>
      </c>
    </row>
    <row r="625" ht="15.75" customHeight="1">
      <c r="A625" s="63" t="str">
        <f t="shared" si="1"/>
        <v/>
      </c>
      <c r="B625" s="64"/>
      <c r="C625" s="64"/>
      <c r="D625" s="65"/>
      <c r="E625" s="66"/>
      <c r="F625" s="67"/>
      <c r="G625" s="67"/>
      <c r="H625" s="64"/>
      <c r="I625" s="68"/>
      <c r="J625" s="64"/>
      <c r="K625" s="63" t="str">
        <f>IF(B625="","",VLOOKUP(B625,'CTRL RECOM'!A555:M955,2,0))</f>
        <v/>
      </c>
      <c r="L625" s="63" t="str">
        <f>IF(B625="","",VLOOKUP(B625,'CTRL RECOM'!A555:M955,3,0))</f>
        <v/>
      </c>
      <c r="M625" s="70" t="str">
        <f>IF(B625="","",VLOOKUP(B625,'CTRL RECOM'!A555:M955,7,0))</f>
        <v/>
      </c>
      <c r="N625" s="70" t="str">
        <f>IF(B625="","",VLOOKUP(B625,'CTRL RECOM'!A555:M955,8,0))</f>
        <v/>
      </c>
      <c r="O625" s="63" t="str">
        <f>IF(B625="","",VLOOKUP(B625,'CTRL RECOM'!A555:M955,18,0))</f>
        <v/>
      </c>
      <c r="P625" s="63" t="str">
        <f>IF(B625="","",VLOOKUP(B625,'CTRL RECOM'!A555:M955,19,0))</f>
        <v/>
      </c>
    </row>
    <row r="626" ht="15.75" customHeight="1">
      <c r="A626" s="63" t="str">
        <f t="shared" si="1"/>
        <v/>
      </c>
      <c r="B626" s="64"/>
      <c r="C626" s="64"/>
      <c r="D626" s="65"/>
      <c r="E626" s="66"/>
      <c r="F626" s="67"/>
      <c r="G626" s="67"/>
      <c r="H626" s="64"/>
      <c r="I626" s="68"/>
      <c r="J626" s="64"/>
      <c r="K626" s="63" t="str">
        <f>IF(B626="","",VLOOKUP(B626,'CTRL RECOM'!A555:M956,2,0))</f>
        <v/>
      </c>
      <c r="L626" s="63" t="str">
        <f>IF(B626="","",VLOOKUP(B626,'CTRL RECOM'!A555:M956,3,0))</f>
        <v/>
      </c>
      <c r="M626" s="70" t="str">
        <f>IF(B626="","",VLOOKUP(B626,'CTRL RECOM'!A555:M956,7,0))</f>
        <v/>
      </c>
      <c r="N626" s="70" t="str">
        <f>IF(B626="","",VLOOKUP(B626,'CTRL RECOM'!A555:M956,8,0))</f>
        <v/>
      </c>
      <c r="O626" s="63" t="str">
        <f>IF(B626="","",VLOOKUP(B626,'CTRL RECOM'!A555:M956,18,0))</f>
        <v/>
      </c>
      <c r="P626" s="63" t="str">
        <f>IF(B626="","",VLOOKUP(B626,'CTRL RECOM'!A555:M956,19,0))</f>
        <v/>
      </c>
    </row>
    <row r="627" ht="15.75" customHeight="1">
      <c r="A627" s="63" t="str">
        <f t="shared" si="1"/>
        <v/>
      </c>
      <c r="B627" s="64"/>
      <c r="C627" s="64"/>
      <c r="D627" s="65"/>
      <c r="E627" s="66"/>
      <c r="F627" s="67"/>
      <c r="G627" s="67"/>
      <c r="H627" s="64"/>
      <c r="I627" s="68"/>
      <c r="J627" s="64"/>
      <c r="K627" s="63" t="str">
        <f>IF(B627="","",VLOOKUP(B627,'CTRL RECOM'!A555:M957,2,0))</f>
        <v/>
      </c>
      <c r="L627" s="63" t="str">
        <f>IF(B627="","",VLOOKUP(B627,'CTRL RECOM'!A555:M957,3,0))</f>
        <v/>
      </c>
      <c r="M627" s="70" t="str">
        <f>IF(B627="","",VLOOKUP(B627,'CTRL RECOM'!A555:M957,7,0))</f>
        <v/>
      </c>
      <c r="N627" s="70" t="str">
        <f>IF(B627="","",VLOOKUP(B627,'CTRL RECOM'!A555:M957,8,0))</f>
        <v/>
      </c>
      <c r="O627" s="63" t="str">
        <f>IF(B627="","",VLOOKUP(B627,'CTRL RECOM'!A555:M957,18,0))</f>
        <v/>
      </c>
      <c r="P627" s="63" t="str">
        <f>IF(B627="","",VLOOKUP(B627,'CTRL RECOM'!A555:M957,19,0))</f>
        <v/>
      </c>
    </row>
    <row r="628" ht="15.75" customHeight="1">
      <c r="A628" s="63" t="str">
        <f t="shared" si="1"/>
        <v/>
      </c>
      <c r="B628" s="64"/>
      <c r="C628" s="64"/>
      <c r="D628" s="65"/>
      <c r="E628" s="66"/>
      <c r="F628" s="67"/>
      <c r="G628" s="67"/>
      <c r="H628" s="64"/>
      <c r="I628" s="68"/>
      <c r="J628" s="64"/>
      <c r="K628" s="63" t="str">
        <f>IF(B628="","",VLOOKUP(B628,'CTRL RECOM'!A555:M958,2,0))</f>
        <v/>
      </c>
      <c r="L628" s="63" t="str">
        <f>IF(B628="","",VLOOKUP(B628,'CTRL RECOM'!A555:M958,3,0))</f>
        <v/>
      </c>
      <c r="M628" s="70" t="str">
        <f>IF(B628="","",VLOOKUP(B628,'CTRL RECOM'!A555:M958,7,0))</f>
        <v/>
      </c>
      <c r="N628" s="70" t="str">
        <f>IF(B628="","",VLOOKUP(B628,'CTRL RECOM'!A555:M958,8,0))</f>
        <v/>
      </c>
      <c r="O628" s="63" t="str">
        <f>IF(B628="","",VLOOKUP(B628,'CTRL RECOM'!A555:M958,18,0))</f>
        <v/>
      </c>
      <c r="P628" s="63" t="str">
        <f>IF(B628="","",VLOOKUP(B628,'CTRL RECOM'!A555:M958,19,0))</f>
        <v/>
      </c>
    </row>
    <row r="629" ht="15.75" customHeight="1">
      <c r="A629" s="63" t="str">
        <f t="shared" si="1"/>
        <v/>
      </c>
      <c r="B629" s="64"/>
      <c r="C629" s="64"/>
      <c r="D629" s="65"/>
      <c r="E629" s="66"/>
      <c r="F629" s="67"/>
      <c r="G629" s="67"/>
      <c r="H629" s="64"/>
      <c r="I629" s="68"/>
      <c r="J629" s="64"/>
      <c r="K629" s="63" t="str">
        <f>IF(B629="","",VLOOKUP(B629,'CTRL RECOM'!A555:M959,2,0))</f>
        <v/>
      </c>
      <c r="L629" s="63" t="str">
        <f>IF(B629="","",VLOOKUP(B629,'CTRL RECOM'!A555:M959,3,0))</f>
        <v/>
      </c>
      <c r="M629" s="70" t="str">
        <f>IF(B629="","",VLOOKUP(B629,'CTRL RECOM'!A555:M959,7,0))</f>
        <v/>
      </c>
      <c r="N629" s="70" t="str">
        <f>IF(B629="","",VLOOKUP(B629,'CTRL RECOM'!A555:M959,8,0))</f>
        <v/>
      </c>
      <c r="O629" s="63" t="str">
        <f>IF(B629="","",VLOOKUP(B629,'CTRL RECOM'!A555:M959,18,0))</f>
        <v/>
      </c>
      <c r="P629" s="63" t="str">
        <f>IF(B629="","",VLOOKUP(B629,'CTRL RECOM'!A555:M959,19,0))</f>
        <v/>
      </c>
    </row>
    <row r="630" ht="15.75" customHeight="1">
      <c r="A630" s="63" t="str">
        <f t="shared" si="1"/>
        <v/>
      </c>
      <c r="B630" s="64"/>
      <c r="C630" s="64"/>
      <c r="D630" s="65"/>
      <c r="E630" s="66"/>
      <c r="F630" s="67"/>
      <c r="G630" s="67"/>
      <c r="H630" s="64"/>
      <c r="I630" s="68"/>
      <c r="J630" s="64"/>
      <c r="K630" s="63" t="str">
        <f>IF(B630="","",VLOOKUP(B630,'CTRL RECOM'!A555:M960,2,0))</f>
        <v/>
      </c>
      <c r="L630" s="63" t="str">
        <f>IF(B630="","",VLOOKUP(B630,'CTRL RECOM'!A555:M960,3,0))</f>
        <v/>
      </c>
      <c r="M630" s="70" t="str">
        <f>IF(B630="","",VLOOKUP(B630,'CTRL RECOM'!A555:M960,7,0))</f>
        <v/>
      </c>
      <c r="N630" s="70" t="str">
        <f>IF(B630="","",VLOOKUP(B630,'CTRL RECOM'!A555:M960,8,0))</f>
        <v/>
      </c>
      <c r="O630" s="63" t="str">
        <f>IF(B630="","",VLOOKUP(B630,'CTRL RECOM'!A555:M960,18,0))</f>
        <v/>
      </c>
      <c r="P630" s="63" t="str">
        <f>IF(B630="","",VLOOKUP(B630,'CTRL RECOM'!A555:M960,19,0))</f>
        <v/>
      </c>
    </row>
    <row r="631" ht="15.75" customHeight="1">
      <c r="A631" s="63" t="str">
        <f t="shared" si="1"/>
        <v/>
      </c>
      <c r="B631" s="64"/>
      <c r="C631" s="64"/>
      <c r="D631" s="65"/>
      <c r="E631" s="66"/>
      <c r="F631" s="67"/>
      <c r="G631" s="67"/>
      <c r="H631" s="64"/>
      <c r="I631" s="68"/>
      <c r="J631" s="64"/>
      <c r="K631" s="63" t="str">
        <f>IF(B631="","",VLOOKUP(B631,'CTRL RECOM'!A555:M961,2,0))</f>
        <v/>
      </c>
      <c r="L631" s="63" t="str">
        <f>IF(B631="","",VLOOKUP(B631,'CTRL RECOM'!A555:M961,3,0))</f>
        <v/>
      </c>
      <c r="M631" s="70" t="str">
        <f>IF(B631="","",VLOOKUP(B631,'CTRL RECOM'!A555:M961,7,0))</f>
        <v/>
      </c>
      <c r="N631" s="70" t="str">
        <f>IF(B631="","",VLOOKUP(B631,'CTRL RECOM'!A555:M961,8,0))</f>
        <v/>
      </c>
      <c r="O631" s="63" t="str">
        <f>IF(B631="","",VLOOKUP(B631,'CTRL RECOM'!A555:M961,18,0))</f>
        <v/>
      </c>
      <c r="P631" s="63" t="str">
        <f>IF(B631="","",VLOOKUP(B631,'CTRL RECOM'!A555:M961,19,0))</f>
        <v/>
      </c>
    </row>
    <row r="632" ht="15.75" customHeight="1">
      <c r="A632" s="63" t="str">
        <f t="shared" si="1"/>
        <v/>
      </c>
      <c r="B632" s="64"/>
      <c r="C632" s="64"/>
      <c r="D632" s="65"/>
      <c r="E632" s="66"/>
      <c r="F632" s="67"/>
      <c r="G632" s="67"/>
      <c r="H632" s="64"/>
      <c r="I632" s="68"/>
      <c r="J632" s="64"/>
      <c r="K632" s="63" t="str">
        <f>IF(B632="","",VLOOKUP(B632,'CTRL RECOM'!A555:M962,2,0))</f>
        <v/>
      </c>
      <c r="L632" s="63" t="str">
        <f>IF(B632="","",VLOOKUP(B632,'CTRL RECOM'!A555:M962,3,0))</f>
        <v/>
      </c>
      <c r="M632" s="70" t="str">
        <f>IF(B632="","",VLOOKUP(B632,'CTRL RECOM'!A555:M962,7,0))</f>
        <v/>
      </c>
      <c r="N632" s="70" t="str">
        <f>IF(B632="","",VLOOKUP(B632,'CTRL RECOM'!A555:M962,8,0))</f>
        <v/>
      </c>
      <c r="O632" s="63" t="str">
        <f>IF(B632="","",VLOOKUP(B632,'CTRL RECOM'!A555:M962,18,0))</f>
        <v/>
      </c>
      <c r="P632" s="63" t="str">
        <f>IF(B632="","",VLOOKUP(B632,'CTRL RECOM'!A555:M962,19,0))</f>
        <v/>
      </c>
    </row>
    <row r="633" ht="15.75" customHeight="1">
      <c r="A633" s="63" t="str">
        <f t="shared" si="1"/>
        <v/>
      </c>
      <c r="B633" s="64"/>
      <c r="C633" s="64"/>
      <c r="D633" s="65"/>
      <c r="E633" s="66"/>
      <c r="F633" s="67"/>
      <c r="G633" s="67"/>
      <c r="H633" s="64"/>
      <c r="I633" s="68"/>
      <c r="J633" s="64"/>
      <c r="K633" s="63" t="str">
        <f>IF(B633="","",VLOOKUP(B633,'CTRL RECOM'!A555:M963,2,0))</f>
        <v/>
      </c>
      <c r="L633" s="63" t="str">
        <f>IF(B633="","",VLOOKUP(B633,'CTRL RECOM'!A555:M963,3,0))</f>
        <v/>
      </c>
      <c r="M633" s="70" t="str">
        <f>IF(B633="","",VLOOKUP(B633,'CTRL RECOM'!A555:M963,7,0))</f>
        <v/>
      </c>
      <c r="N633" s="70" t="str">
        <f>IF(B633="","",VLOOKUP(B633,'CTRL RECOM'!A555:M963,8,0))</f>
        <v/>
      </c>
      <c r="O633" s="63" t="str">
        <f>IF(B633="","",VLOOKUP(B633,'CTRL RECOM'!A555:M963,18,0))</f>
        <v/>
      </c>
      <c r="P633" s="63" t="str">
        <f>IF(B633="","",VLOOKUP(B633,'CTRL RECOM'!A555:M963,19,0))</f>
        <v/>
      </c>
    </row>
    <row r="634" ht="15.75" customHeight="1">
      <c r="A634" s="63" t="str">
        <f t="shared" si="1"/>
        <v/>
      </c>
      <c r="B634" s="64"/>
      <c r="C634" s="64"/>
      <c r="D634" s="65"/>
      <c r="E634" s="66"/>
      <c r="F634" s="67"/>
      <c r="G634" s="67"/>
      <c r="H634" s="64"/>
      <c r="I634" s="68"/>
      <c r="J634" s="64"/>
      <c r="K634" s="63" t="str">
        <f>IF(B634="","",VLOOKUP(B634,'CTRL RECOM'!A555:M964,2,0))</f>
        <v/>
      </c>
      <c r="L634" s="63" t="str">
        <f>IF(B634="","",VLOOKUP(B634,'CTRL RECOM'!A555:M964,3,0))</f>
        <v/>
      </c>
      <c r="M634" s="70" t="str">
        <f>IF(B634="","",VLOOKUP(B634,'CTRL RECOM'!A555:M964,7,0))</f>
        <v/>
      </c>
      <c r="N634" s="70" t="str">
        <f>IF(B634="","",VLOOKUP(B634,'CTRL RECOM'!A555:M964,8,0))</f>
        <v/>
      </c>
      <c r="O634" s="63" t="str">
        <f>IF(B634="","",VLOOKUP(B634,'CTRL RECOM'!A555:M964,18,0))</f>
        <v/>
      </c>
      <c r="P634" s="63" t="str">
        <f>IF(B634="","",VLOOKUP(B634,'CTRL RECOM'!A555:M964,19,0))</f>
        <v/>
      </c>
    </row>
    <row r="635" ht="15.75" customHeight="1">
      <c r="A635" s="63" t="str">
        <f t="shared" si="1"/>
        <v/>
      </c>
      <c r="B635" s="64"/>
      <c r="C635" s="64"/>
      <c r="D635" s="65"/>
      <c r="E635" s="66"/>
      <c r="F635" s="67"/>
      <c r="G635" s="67"/>
      <c r="H635" s="64"/>
      <c r="I635" s="68"/>
      <c r="J635" s="64"/>
      <c r="K635" s="63" t="str">
        <f>IF(B635="","",VLOOKUP(B635,'CTRL RECOM'!A555:M965,2,0))</f>
        <v/>
      </c>
      <c r="L635" s="63" t="str">
        <f>IF(B635="","",VLOOKUP(B635,'CTRL RECOM'!A555:M965,3,0))</f>
        <v/>
      </c>
      <c r="M635" s="70" t="str">
        <f>IF(B635="","",VLOOKUP(B635,'CTRL RECOM'!A555:M965,7,0))</f>
        <v/>
      </c>
      <c r="N635" s="70" t="str">
        <f>IF(B635="","",VLOOKUP(B635,'CTRL RECOM'!A555:M965,8,0))</f>
        <v/>
      </c>
      <c r="O635" s="63" t="str">
        <f>IF(B635="","",VLOOKUP(B635,'CTRL RECOM'!A555:M965,18,0))</f>
        <v/>
      </c>
      <c r="P635" s="63" t="str">
        <f>IF(B635="","",VLOOKUP(B635,'CTRL RECOM'!A555:M965,19,0))</f>
        <v/>
      </c>
    </row>
    <row r="636" ht="15.75" customHeight="1">
      <c r="A636" s="63" t="str">
        <f t="shared" si="1"/>
        <v/>
      </c>
      <c r="B636" s="64"/>
      <c r="C636" s="64"/>
      <c r="D636" s="65"/>
      <c r="E636" s="66"/>
      <c r="F636" s="67"/>
      <c r="G636" s="67"/>
      <c r="H636" s="64"/>
      <c r="I636" s="68"/>
      <c r="J636" s="64"/>
      <c r="K636" s="63" t="str">
        <f>IF(B636="","",VLOOKUP(B636,'CTRL RECOM'!A555:M966,2,0))</f>
        <v/>
      </c>
      <c r="L636" s="63" t="str">
        <f>IF(B636="","",VLOOKUP(B636,'CTRL RECOM'!A555:M966,3,0))</f>
        <v/>
      </c>
      <c r="M636" s="70" t="str">
        <f>IF(B636="","",VLOOKUP(B636,'CTRL RECOM'!A555:M966,7,0))</f>
        <v/>
      </c>
      <c r="N636" s="70" t="str">
        <f>IF(B636="","",VLOOKUP(B636,'CTRL RECOM'!A555:M966,8,0))</f>
        <v/>
      </c>
      <c r="O636" s="63" t="str">
        <f>IF(B636="","",VLOOKUP(B636,'CTRL RECOM'!A555:M966,18,0))</f>
        <v/>
      </c>
      <c r="P636" s="63" t="str">
        <f>IF(B636="","",VLOOKUP(B636,'CTRL RECOM'!A555:M966,19,0))</f>
        <v/>
      </c>
    </row>
    <row r="637" ht="15.75" customHeight="1">
      <c r="A637" s="63" t="str">
        <f t="shared" si="1"/>
        <v/>
      </c>
      <c r="B637" s="64"/>
      <c r="C637" s="64"/>
      <c r="D637" s="65"/>
      <c r="E637" s="66"/>
      <c r="F637" s="67"/>
      <c r="G637" s="67"/>
      <c r="H637" s="64"/>
      <c r="I637" s="68"/>
      <c r="J637" s="64"/>
      <c r="K637" s="63" t="str">
        <f>IF(B637="","",VLOOKUP(B637,'CTRL RECOM'!A555:M967,2,0))</f>
        <v/>
      </c>
      <c r="L637" s="63" t="str">
        <f>IF(B637="","",VLOOKUP(B637,'CTRL RECOM'!A555:M967,3,0))</f>
        <v/>
      </c>
      <c r="M637" s="70" t="str">
        <f>IF(B637="","",VLOOKUP(B637,'CTRL RECOM'!A555:M967,7,0))</f>
        <v/>
      </c>
      <c r="N637" s="70" t="str">
        <f>IF(B637="","",VLOOKUP(B637,'CTRL RECOM'!A555:M967,8,0))</f>
        <v/>
      </c>
      <c r="O637" s="63" t="str">
        <f>IF(B637="","",VLOOKUP(B637,'CTRL RECOM'!A555:M967,18,0))</f>
        <v/>
      </c>
      <c r="P637" s="63" t="str">
        <f>IF(B637="","",VLOOKUP(B637,'CTRL RECOM'!A555:M967,19,0))</f>
        <v/>
      </c>
    </row>
    <row r="638" ht="15.75" customHeight="1">
      <c r="A638" s="63" t="str">
        <f t="shared" si="1"/>
        <v/>
      </c>
      <c r="B638" s="64"/>
      <c r="C638" s="64"/>
      <c r="D638" s="65"/>
      <c r="E638" s="66"/>
      <c r="F638" s="67"/>
      <c r="G638" s="67"/>
      <c r="H638" s="64"/>
      <c r="I638" s="68"/>
      <c r="J638" s="64"/>
      <c r="K638" s="63" t="str">
        <f>IF(B638="","",VLOOKUP(B638,'CTRL RECOM'!A555:M968,2,0))</f>
        <v/>
      </c>
      <c r="L638" s="63" t="str">
        <f>IF(B638="","",VLOOKUP(B638,'CTRL RECOM'!A555:M968,3,0))</f>
        <v/>
      </c>
      <c r="M638" s="70" t="str">
        <f>IF(B638="","",VLOOKUP(B638,'CTRL RECOM'!A555:M968,7,0))</f>
        <v/>
      </c>
      <c r="N638" s="70" t="str">
        <f>IF(B638="","",VLOOKUP(B638,'CTRL RECOM'!A555:M968,8,0))</f>
        <v/>
      </c>
      <c r="O638" s="63" t="str">
        <f>IF(B638="","",VLOOKUP(B638,'CTRL RECOM'!A555:M968,18,0))</f>
        <v/>
      </c>
      <c r="P638" s="63" t="str">
        <f>IF(B638="","",VLOOKUP(B638,'CTRL RECOM'!A555:M968,19,0))</f>
        <v/>
      </c>
    </row>
    <row r="639" ht="15.75" customHeight="1">
      <c r="A639" s="63" t="str">
        <f t="shared" si="1"/>
        <v/>
      </c>
      <c r="B639" s="64"/>
      <c r="C639" s="64"/>
      <c r="D639" s="65"/>
      <c r="E639" s="66"/>
      <c r="F639" s="67"/>
      <c r="G639" s="67"/>
      <c r="H639" s="64"/>
      <c r="I639" s="68"/>
      <c r="J639" s="64"/>
      <c r="K639" s="63" t="str">
        <f>IF(B639="","",VLOOKUP(B639,'CTRL RECOM'!A555:M969,2,0))</f>
        <v/>
      </c>
      <c r="L639" s="63" t="str">
        <f>IF(B639="","",VLOOKUP(B639,'CTRL RECOM'!A555:M969,3,0))</f>
        <v/>
      </c>
      <c r="M639" s="70" t="str">
        <f>IF(B639="","",VLOOKUP(B639,'CTRL RECOM'!A555:M969,7,0))</f>
        <v/>
      </c>
      <c r="N639" s="70" t="str">
        <f>IF(B639="","",VLOOKUP(B639,'CTRL RECOM'!A555:M969,8,0))</f>
        <v/>
      </c>
      <c r="O639" s="63" t="str">
        <f>IF(B639="","",VLOOKUP(B639,'CTRL RECOM'!A555:M969,18,0))</f>
        <v/>
      </c>
      <c r="P639" s="63" t="str">
        <f>IF(B639="","",VLOOKUP(B639,'CTRL RECOM'!A555:M969,19,0))</f>
        <v/>
      </c>
    </row>
    <row r="640" ht="15.75" customHeight="1">
      <c r="A640" s="63" t="str">
        <f t="shared" si="1"/>
        <v/>
      </c>
      <c r="B640" s="64"/>
      <c r="C640" s="64"/>
      <c r="D640" s="65"/>
      <c r="E640" s="66"/>
      <c r="F640" s="67"/>
      <c r="G640" s="67"/>
      <c r="H640" s="64"/>
      <c r="I640" s="68"/>
      <c r="J640" s="64"/>
      <c r="K640" s="63" t="str">
        <f>IF(B640="","",VLOOKUP(B640,'CTRL RECOM'!A555:M970,2,0))</f>
        <v/>
      </c>
      <c r="L640" s="63" t="str">
        <f>IF(B640="","",VLOOKUP(B640,'CTRL RECOM'!A555:M970,3,0))</f>
        <v/>
      </c>
      <c r="M640" s="70" t="str">
        <f>IF(B640="","",VLOOKUP(B640,'CTRL RECOM'!A555:M970,7,0))</f>
        <v/>
      </c>
      <c r="N640" s="70" t="str">
        <f>IF(B640="","",VLOOKUP(B640,'CTRL RECOM'!A555:M970,8,0))</f>
        <v/>
      </c>
      <c r="O640" s="63" t="str">
        <f>IF(B640="","",VLOOKUP(B640,'CTRL RECOM'!A555:M970,18,0))</f>
        <v/>
      </c>
      <c r="P640" s="63" t="str">
        <f>IF(B640="","",VLOOKUP(B640,'CTRL RECOM'!A555:M970,19,0))</f>
        <v/>
      </c>
    </row>
    <row r="641" ht="15.75" customHeight="1">
      <c r="A641" s="63" t="str">
        <f t="shared" si="1"/>
        <v/>
      </c>
      <c r="B641" s="64"/>
      <c r="C641" s="64"/>
      <c r="D641" s="65"/>
      <c r="E641" s="66"/>
      <c r="F641" s="67"/>
      <c r="G641" s="67"/>
      <c r="H641" s="64"/>
      <c r="I641" s="68"/>
      <c r="J641" s="64"/>
      <c r="K641" s="63" t="str">
        <f>IF(B641="","",VLOOKUP(B641,'CTRL RECOM'!A555:M971,2,0))</f>
        <v/>
      </c>
      <c r="L641" s="63" t="str">
        <f>IF(B641="","",VLOOKUP(B641,'CTRL RECOM'!A555:M971,3,0))</f>
        <v/>
      </c>
      <c r="M641" s="70" t="str">
        <f>IF(B641="","",VLOOKUP(B641,'CTRL RECOM'!A555:M971,7,0))</f>
        <v/>
      </c>
      <c r="N641" s="70" t="str">
        <f>IF(B641="","",VLOOKUP(B641,'CTRL RECOM'!A555:M971,8,0))</f>
        <v/>
      </c>
      <c r="O641" s="63" t="str">
        <f>IF(B641="","",VLOOKUP(B641,'CTRL RECOM'!A555:M971,18,0))</f>
        <v/>
      </c>
      <c r="P641" s="63" t="str">
        <f>IF(B641="","",VLOOKUP(B641,'CTRL RECOM'!A555:M971,19,0))</f>
        <v/>
      </c>
    </row>
    <row r="642" ht="15.75" customHeight="1">
      <c r="A642" s="63" t="str">
        <f t="shared" si="1"/>
        <v/>
      </c>
      <c r="B642" s="64"/>
      <c r="C642" s="64"/>
      <c r="D642" s="65"/>
      <c r="E642" s="66"/>
      <c r="F642" s="67"/>
      <c r="G642" s="67"/>
      <c r="H642" s="64"/>
      <c r="I642" s="68"/>
      <c r="J642" s="64"/>
      <c r="K642" s="63" t="str">
        <f>IF(B642="","",VLOOKUP(B642,'CTRL RECOM'!A555:M972,2,0))</f>
        <v/>
      </c>
      <c r="L642" s="63" t="str">
        <f>IF(B642="","",VLOOKUP(B642,'CTRL RECOM'!A555:M972,3,0))</f>
        <v/>
      </c>
      <c r="M642" s="70" t="str">
        <f>IF(B642="","",VLOOKUP(B642,'CTRL RECOM'!A555:M972,7,0))</f>
        <v/>
      </c>
      <c r="N642" s="70" t="str">
        <f>IF(B642="","",VLOOKUP(B642,'CTRL RECOM'!A555:M972,8,0))</f>
        <v/>
      </c>
      <c r="O642" s="63" t="str">
        <f>IF(B642="","",VLOOKUP(B642,'CTRL RECOM'!A555:M972,18,0))</f>
        <v/>
      </c>
      <c r="P642" s="63" t="str">
        <f>IF(B642="","",VLOOKUP(B642,'CTRL RECOM'!A555:M972,19,0))</f>
        <v/>
      </c>
    </row>
    <row r="643" ht="15.75" customHeight="1">
      <c r="A643" s="63" t="str">
        <f t="shared" si="1"/>
        <v/>
      </c>
      <c r="B643" s="64"/>
      <c r="C643" s="64"/>
      <c r="D643" s="65"/>
      <c r="E643" s="66"/>
      <c r="F643" s="67"/>
      <c r="G643" s="67"/>
      <c r="H643" s="64"/>
      <c r="I643" s="68"/>
      <c r="J643" s="64"/>
      <c r="K643" s="63" t="str">
        <f>IF(B643="","",VLOOKUP(B643,'CTRL RECOM'!A555:M973,2,0))</f>
        <v/>
      </c>
      <c r="L643" s="63" t="str">
        <f>IF(B643="","",VLOOKUP(B643,'CTRL RECOM'!A555:M973,3,0))</f>
        <v/>
      </c>
      <c r="M643" s="70" t="str">
        <f>IF(B643="","",VLOOKUP(B643,'CTRL RECOM'!A555:M973,7,0))</f>
        <v/>
      </c>
      <c r="N643" s="70" t="str">
        <f>IF(B643="","",VLOOKUP(B643,'CTRL RECOM'!A555:M973,8,0))</f>
        <v/>
      </c>
      <c r="O643" s="63" t="str">
        <f>IF(B643="","",VLOOKUP(B643,'CTRL RECOM'!A555:M973,18,0))</f>
        <v/>
      </c>
      <c r="P643" s="63" t="str">
        <f>IF(B643="","",VLOOKUP(B643,'CTRL RECOM'!A555:M973,19,0))</f>
        <v/>
      </c>
    </row>
    <row r="644" ht="15.75" customHeight="1">
      <c r="A644" s="63" t="str">
        <f t="shared" si="1"/>
        <v/>
      </c>
      <c r="B644" s="64"/>
      <c r="C644" s="64"/>
      <c r="D644" s="65"/>
      <c r="E644" s="66"/>
      <c r="F644" s="67"/>
      <c r="G644" s="67"/>
      <c r="H644" s="64"/>
      <c r="I644" s="68"/>
      <c r="J644" s="64"/>
      <c r="K644" s="63" t="str">
        <f>IF(B644="","",VLOOKUP(B644,'CTRL RECOM'!A555:M974,2,0))</f>
        <v/>
      </c>
      <c r="L644" s="63" t="str">
        <f>IF(B644="","",VLOOKUP(B644,'CTRL RECOM'!A555:M974,3,0))</f>
        <v/>
      </c>
      <c r="M644" s="70" t="str">
        <f>IF(B644="","",VLOOKUP(B644,'CTRL RECOM'!A555:M974,7,0))</f>
        <v/>
      </c>
      <c r="N644" s="70" t="str">
        <f>IF(B644="","",VLOOKUP(B644,'CTRL RECOM'!A555:M974,8,0))</f>
        <v/>
      </c>
      <c r="O644" s="63" t="str">
        <f>IF(B644="","",VLOOKUP(B644,'CTRL RECOM'!A555:M974,18,0))</f>
        <v/>
      </c>
      <c r="P644" s="63" t="str">
        <f>IF(B644="","",VLOOKUP(B644,'CTRL RECOM'!A555:M974,19,0))</f>
        <v/>
      </c>
    </row>
    <row r="645" ht="15.75" customHeight="1">
      <c r="A645" s="63" t="str">
        <f t="shared" si="1"/>
        <v/>
      </c>
      <c r="B645" s="64"/>
      <c r="C645" s="64"/>
      <c r="D645" s="65"/>
      <c r="E645" s="66"/>
      <c r="F645" s="67"/>
      <c r="G645" s="67"/>
      <c r="H645" s="64"/>
      <c r="I645" s="68"/>
      <c r="J645" s="64"/>
      <c r="K645" s="63" t="str">
        <f>IF(B645="","",VLOOKUP(B645,'CTRL RECOM'!A555:M975,2,0))</f>
        <v/>
      </c>
      <c r="L645" s="63" t="str">
        <f>IF(B645="","",VLOOKUP(B645,'CTRL RECOM'!A555:M975,3,0))</f>
        <v/>
      </c>
      <c r="M645" s="70" t="str">
        <f>IF(B645="","",VLOOKUP(B645,'CTRL RECOM'!A555:M975,7,0))</f>
        <v/>
      </c>
      <c r="N645" s="70" t="str">
        <f>IF(B645="","",VLOOKUP(B645,'CTRL RECOM'!A555:M975,8,0))</f>
        <v/>
      </c>
      <c r="O645" s="63" t="str">
        <f>IF(B645="","",VLOOKUP(B645,'CTRL RECOM'!A555:M975,18,0))</f>
        <v/>
      </c>
      <c r="P645" s="63" t="str">
        <f>IF(B645="","",VLOOKUP(B645,'CTRL RECOM'!A555:M975,19,0))</f>
        <v/>
      </c>
    </row>
    <row r="646" ht="15.75" customHeight="1">
      <c r="A646" s="63" t="str">
        <f t="shared" si="1"/>
        <v/>
      </c>
      <c r="B646" s="64"/>
      <c r="C646" s="64"/>
      <c r="D646" s="65"/>
      <c r="E646" s="66"/>
      <c r="F646" s="67"/>
      <c r="G646" s="67"/>
      <c r="H646" s="64"/>
      <c r="I646" s="68"/>
      <c r="J646" s="64"/>
      <c r="K646" s="63" t="str">
        <f>IF(B646="","",VLOOKUP(B646,'CTRL RECOM'!A555:M976,2,0))</f>
        <v/>
      </c>
      <c r="L646" s="63" t="str">
        <f>IF(B646="","",VLOOKUP(B646,'CTRL RECOM'!A555:M976,3,0))</f>
        <v/>
      </c>
      <c r="M646" s="70" t="str">
        <f>IF(B646="","",VLOOKUP(B646,'CTRL RECOM'!A555:M976,7,0))</f>
        <v/>
      </c>
      <c r="N646" s="70" t="str">
        <f>IF(B646="","",VLOOKUP(B646,'CTRL RECOM'!A555:M976,8,0))</f>
        <v/>
      </c>
      <c r="O646" s="63" t="str">
        <f>IF(B646="","",VLOOKUP(B646,'CTRL RECOM'!A555:M976,18,0))</f>
        <v/>
      </c>
      <c r="P646" s="63" t="str">
        <f>IF(B646="","",VLOOKUP(B646,'CTRL RECOM'!A555:M976,19,0))</f>
        <v/>
      </c>
    </row>
    <row r="647" ht="15.75" customHeight="1">
      <c r="A647" s="63" t="str">
        <f t="shared" si="1"/>
        <v/>
      </c>
      <c r="B647" s="64"/>
      <c r="C647" s="64"/>
      <c r="D647" s="65"/>
      <c r="E647" s="66"/>
      <c r="F647" s="67"/>
      <c r="G647" s="67"/>
      <c r="H647" s="64"/>
      <c r="I647" s="68"/>
      <c r="J647" s="64"/>
      <c r="K647" s="63" t="str">
        <f>IF(B647="","",VLOOKUP(B647,'CTRL RECOM'!A555:M977,2,0))</f>
        <v/>
      </c>
      <c r="L647" s="63" t="str">
        <f>IF(B647="","",VLOOKUP(B647,'CTRL RECOM'!A555:M977,3,0))</f>
        <v/>
      </c>
      <c r="M647" s="70" t="str">
        <f>IF(B647="","",VLOOKUP(B647,'CTRL RECOM'!A555:M977,7,0))</f>
        <v/>
      </c>
      <c r="N647" s="70" t="str">
        <f>IF(B647="","",VLOOKUP(B647,'CTRL RECOM'!A555:M977,8,0))</f>
        <v/>
      </c>
      <c r="O647" s="63" t="str">
        <f>IF(B647="","",VLOOKUP(B647,'CTRL RECOM'!A555:M977,18,0))</f>
        <v/>
      </c>
      <c r="P647" s="63" t="str">
        <f>IF(B647="","",VLOOKUP(B647,'CTRL RECOM'!A555:M977,19,0))</f>
        <v/>
      </c>
    </row>
    <row r="648" ht="15.75" customHeight="1">
      <c r="A648" s="63" t="str">
        <f t="shared" si="1"/>
        <v/>
      </c>
      <c r="B648" s="64"/>
      <c r="C648" s="64"/>
      <c r="D648" s="65"/>
      <c r="E648" s="66"/>
      <c r="F648" s="67"/>
      <c r="G648" s="67"/>
      <c r="H648" s="64"/>
      <c r="I648" s="68"/>
      <c r="J648" s="64"/>
      <c r="K648" s="63" t="str">
        <f>IF(B648="","",VLOOKUP(B648,'CTRL RECOM'!A555:M978,2,0))</f>
        <v/>
      </c>
      <c r="L648" s="63" t="str">
        <f>IF(B648="","",VLOOKUP(B648,'CTRL RECOM'!A555:M978,3,0))</f>
        <v/>
      </c>
      <c r="M648" s="70" t="str">
        <f>IF(B648="","",VLOOKUP(B648,'CTRL RECOM'!A555:M978,7,0))</f>
        <v/>
      </c>
      <c r="N648" s="70" t="str">
        <f>IF(B648="","",VLOOKUP(B648,'CTRL RECOM'!A555:M978,8,0))</f>
        <v/>
      </c>
      <c r="O648" s="63" t="str">
        <f>IF(B648="","",VLOOKUP(B648,'CTRL RECOM'!A555:M978,18,0))</f>
        <v/>
      </c>
      <c r="P648" s="63" t="str">
        <f>IF(B648="","",VLOOKUP(B648,'CTRL RECOM'!A555:M978,19,0))</f>
        <v/>
      </c>
    </row>
    <row r="649" ht="15.75" customHeight="1">
      <c r="A649" s="63" t="str">
        <f t="shared" si="1"/>
        <v/>
      </c>
      <c r="B649" s="64"/>
      <c r="C649" s="64"/>
      <c r="D649" s="65"/>
      <c r="E649" s="66"/>
      <c r="F649" s="67"/>
      <c r="G649" s="67"/>
      <c r="H649" s="64"/>
      <c r="I649" s="68"/>
      <c r="J649" s="64"/>
      <c r="K649" s="63" t="str">
        <f>IF(B649="","",VLOOKUP(B649,'CTRL RECOM'!A555:M979,2,0))</f>
        <v/>
      </c>
      <c r="L649" s="63" t="str">
        <f>IF(B649="","",VLOOKUP(B649,'CTRL RECOM'!A555:M979,3,0))</f>
        <v/>
      </c>
      <c r="M649" s="70" t="str">
        <f>IF(B649="","",VLOOKUP(B649,'CTRL RECOM'!A555:M979,7,0))</f>
        <v/>
      </c>
      <c r="N649" s="70" t="str">
        <f>IF(B649="","",VLOOKUP(B649,'CTRL RECOM'!A555:M979,8,0))</f>
        <v/>
      </c>
      <c r="O649" s="63" t="str">
        <f>IF(B649="","",VLOOKUP(B649,'CTRL RECOM'!A555:M979,18,0))</f>
        <v/>
      </c>
      <c r="P649" s="63" t="str">
        <f>IF(B649="","",VLOOKUP(B649,'CTRL RECOM'!A555:M979,19,0))</f>
        <v/>
      </c>
    </row>
    <row r="650" ht="15.75" customHeight="1">
      <c r="A650" s="63" t="str">
        <f t="shared" si="1"/>
        <v/>
      </c>
      <c r="B650" s="64"/>
      <c r="C650" s="64"/>
      <c r="D650" s="65"/>
      <c r="E650" s="66"/>
      <c r="F650" s="67"/>
      <c r="G650" s="67"/>
      <c r="H650" s="64"/>
      <c r="I650" s="68"/>
      <c r="J650" s="64"/>
      <c r="K650" s="63" t="str">
        <f>IF(B650="","",VLOOKUP(B650,'CTRL RECOM'!A555:M980,2,0))</f>
        <v/>
      </c>
      <c r="L650" s="63" t="str">
        <f>IF(B650="","",VLOOKUP(B650,'CTRL RECOM'!A555:M980,3,0))</f>
        <v/>
      </c>
      <c r="M650" s="70" t="str">
        <f>IF(B650="","",VLOOKUP(B650,'CTRL RECOM'!A555:M980,7,0))</f>
        <v/>
      </c>
      <c r="N650" s="70" t="str">
        <f>IF(B650="","",VLOOKUP(B650,'CTRL RECOM'!A555:M980,8,0))</f>
        <v/>
      </c>
      <c r="O650" s="63" t="str">
        <f>IF(B650="","",VLOOKUP(B650,'CTRL RECOM'!A555:M980,18,0))</f>
        <v/>
      </c>
      <c r="P650" s="63" t="str">
        <f>IF(B650="","",VLOOKUP(B650,'CTRL RECOM'!A555:M980,19,0))</f>
        <v/>
      </c>
    </row>
    <row r="651" ht="15.75" customHeight="1">
      <c r="A651" s="63" t="str">
        <f t="shared" si="1"/>
        <v/>
      </c>
      <c r="B651" s="64"/>
      <c r="C651" s="64"/>
      <c r="D651" s="65"/>
      <c r="E651" s="66"/>
      <c r="F651" s="67"/>
      <c r="G651" s="67"/>
      <c r="H651" s="64"/>
      <c r="I651" s="68"/>
      <c r="J651" s="64"/>
      <c r="K651" s="63" t="str">
        <f>IF(B651="","",VLOOKUP(B651,'CTRL RECOM'!A555:M981,2,0))</f>
        <v/>
      </c>
      <c r="L651" s="63" t="str">
        <f>IF(B651="","",VLOOKUP(B651,'CTRL RECOM'!A555:M981,3,0))</f>
        <v/>
      </c>
      <c r="M651" s="70" t="str">
        <f>IF(B651="","",VLOOKUP(B651,'CTRL RECOM'!A555:M981,7,0))</f>
        <v/>
      </c>
      <c r="N651" s="70" t="str">
        <f>IF(B651="","",VLOOKUP(B651,'CTRL RECOM'!A555:M981,8,0))</f>
        <v/>
      </c>
      <c r="O651" s="63" t="str">
        <f>IF(B651="","",VLOOKUP(B651,'CTRL RECOM'!A555:M981,18,0))</f>
        <v/>
      </c>
      <c r="P651" s="63" t="str">
        <f>IF(B651="","",VLOOKUP(B651,'CTRL RECOM'!A555:M981,19,0))</f>
        <v/>
      </c>
    </row>
    <row r="652" ht="15.75" customHeight="1">
      <c r="A652" s="63" t="str">
        <f t="shared" si="1"/>
        <v/>
      </c>
      <c r="B652" s="64"/>
      <c r="C652" s="64"/>
      <c r="D652" s="65"/>
      <c r="E652" s="66"/>
      <c r="F652" s="67"/>
      <c r="G652" s="67"/>
      <c r="H652" s="64"/>
      <c r="I652" s="68"/>
      <c r="J652" s="64"/>
      <c r="K652" s="63" t="str">
        <f>IF(B652="","",VLOOKUP(B652,'CTRL RECOM'!A555:M982,2,0))</f>
        <v/>
      </c>
      <c r="L652" s="63" t="str">
        <f>IF(B652="","",VLOOKUP(B652,'CTRL RECOM'!A555:M982,3,0))</f>
        <v/>
      </c>
      <c r="M652" s="70" t="str">
        <f>IF(B652="","",VLOOKUP(B652,'CTRL RECOM'!A555:M982,7,0))</f>
        <v/>
      </c>
      <c r="N652" s="70" t="str">
        <f>IF(B652="","",VLOOKUP(B652,'CTRL RECOM'!A555:M982,8,0))</f>
        <v/>
      </c>
      <c r="O652" s="63" t="str">
        <f>IF(B652="","",VLOOKUP(B652,'CTRL RECOM'!A555:M982,18,0))</f>
        <v/>
      </c>
      <c r="P652" s="63" t="str">
        <f>IF(B652="","",VLOOKUP(B652,'CTRL RECOM'!A555:M982,19,0))</f>
        <v/>
      </c>
    </row>
    <row r="653" ht="15.75" customHeight="1">
      <c r="A653" s="63" t="str">
        <f t="shared" si="1"/>
        <v/>
      </c>
      <c r="B653" s="64"/>
      <c r="C653" s="64"/>
      <c r="D653" s="65"/>
      <c r="E653" s="66"/>
      <c r="F653" s="67"/>
      <c r="G653" s="67"/>
      <c r="H653" s="64"/>
      <c r="I653" s="68"/>
      <c r="J653" s="64"/>
      <c r="K653" s="63" t="str">
        <f>IF(B653="","",VLOOKUP(B653,'CTRL RECOM'!A555:M983,2,0))</f>
        <v/>
      </c>
      <c r="L653" s="63" t="str">
        <f>IF(B653="","",VLOOKUP(B653,'CTRL RECOM'!A555:M983,3,0))</f>
        <v/>
      </c>
      <c r="M653" s="70" t="str">
        <f>IF(B653="","",VLOOKUP(B653,'CTRL RECOM'!A555:M983,7,0))</f>
        <v/>
      </c>
      <c r="N653" s="70" t="str">
        <f>IF(B653="","",VLOOKUP(B653,'CTRL RECOM'!A555:M983,8,0))</f>
        <v/>
      </c>
      <c r="O653" s="63" t="str">
        <f>IF(B653="","",VLOOKUP(B653,'CTRL RECOM'!A555:M983,18,0))</f>
        <v/>
      </c>
      <c r="P653" s="63" t="str">
        <f>IF(B653="","",VLOOKUP(B653,'CTRL RECOM'!A555:M983,19,0))</f>
        <v/>
      </c>
    </row>
    <row r="654" ht="15.75" customHeight="1">
      <c r="A654" s="63" t="str">
        <f t="shared" si="1"/>
        <v/>
      </c>
      <c r="B654" s="64"/>
      <c r="C654" s="64"/>
      <c r="D654" s="65"/>
      <c r="E654" s="66"/>
      <c r="F654" s="67"/>
      <c r="G654" s="67"/>
      <c r="H654" s="64"/>
      <c r="I654" s="68"/>
      <c r="J654" s="64"/>
      <c r="K654" s="63" t="str">
        <f>IF(B654="","",VLOOKUP(B654,'CTRL RECOM'!A555:M984,2,0))</f>
        <v/>
      </c>
      <c r="L654" s="63" t="str">
        <f>IF(B654="","",VLOOKUP(B654,'CTRL RECOM'!A555:M984,3,0))</f>
        <v/>
      </c>
      <c r="M654" s="70" t="str">
        <f>IF(B654="","",VLOOKUP(B654,'CTRL RECOM'!A555:M984,7,0))</f>
        <v/>
      </c>
      <c r="N654" s="70" t="str">
        <f>IF(B654="","",VLOOKUP(B654,'CTRL RECOM'!A555:M984,8,0))</f>
        <v/>
      </c>
      <c r="O654" s="63" t="str">
        <f>IF(B654="","",VLOOKUP(B654,'CTRL RECOM'!A555:M984,18,0))</f>
        <v/>
      </c>
      <c r="P654" s="63" t="str">
        <f>IF(B654="","",VLOOKUP(B654,'CTRL RECOM'!A555:M984,19,0))</f>
        <v/>
      </c>
    </row>
    <row r="655" ht="15.75" customHeight="1">
      <c r="A655" s="63" t="str">
        <f t="shared" si="1"/>
        <v/>
      </c>
      <c r="B655" s="64"/>
      <c r="C655" s="64"/>
      <c r="D655" s="65"/>
      <c r="E655" s="66"/>
      <c r="F655" s="67"/>
      <c r="G655" s="67"/>
      <c r="H655" s="64"/>
      <c r="I655" s="68"/>
      <c r="J655" s="64"/>
      <c r="K655" s="63" t="str">
        <f>IF(B655="","",VLOOKUP(B655,'CTRL RECOM'!A555:M985,2,0))</f>
        <v/>
      </c>
      <c r="L655" s="63" t="str">
        <f>IF(B655="","",VLOOKUP(B655,'CTRL RECOM'!A555:M985,3,0))</f>
        <v/>
      </c>
      <c r="M655" s="70" t="str">
        <f>IF(B655="","",VLOOKUP(B655,'CTRL RECOM'!A555:M985,7,0))</f>
        <v/>
      </c>
      <c r="N655" s="70" t="str">
        <f>IF(B655="","",VLOOKUP(B655,'CTRL RECOM'!A555:M985,8,0))</f>
        <v/>
      </c>
      <c r="O655" s="63" t="str">
        <f>IF(B655="","",VLOOKUP(B655,'CTRL RECOM'!A555:M985,18,0))</f>
        <v/>
      </c>
      <c r="P655" s="63" t="str">
        <f>IF(B655="","",VLOOKUP(B655,'CTRL RECOM'!A555:M985,19,0))</f>
        <v/>
      </c>
    </row>
    <row r="656" ht="15.75" customHeight="1">
      <c r="A656" s="63" t="str">
        <f t="shared" si="1"/>
        <v/>
      </c>
      <c r="B656" s="64"/>
      <c r="C656" s="64"/>
      <c r="D656" s="65"/>
      <c r="E656" s="66"/>
      <c r="F656" s="67"/>
      <c r="G656" s="67"/>
      <c r="H656" s="64"/>
      <c r="I656" s="68"/>
      <c r="J656" s="64"/>
      <c r="K656" s="63" t="str">
        <f>IF(B656="","",VLOOKUP(B656,'CTRL RECOM'!A555:M986,2,0))</f>
        <v/>
      </c>
      <c r="L656" s="63" t="str">
        <f>IF(B656="","",VLOOKUP(B656,'CTRL RECOM'!A555:M986,3,0))</f>
        <v/>
      </c>
      <c r="M656" s="70" t="str">
        <f>IF(B656="","",VLOOKUP(B656,'CTRL RECOM'!A555:M986,7,0))</f>
        <v/>
      </c>
      <c r="N656" s="70" t="str">
        <f>IF(B656="","",VLOOKUP(B656,'CTRL RECOM'!A555:M986,8,0))</f>
        <v/>
      </c>
      <c r="O656" s="63" t="str">
        <f>IF(B656="","",VLOOKUP(B656,'CTRL RECOM'!A555:M986,18,0))</f>
        <v/>
      </c>
      <c r="P656" s="63" t="str">
        <f>IF(B656="","",VLOOKUP(B656,'CTRL RECOM'!A555:M986,19,0))</f>
        <v/>
      </c>
    </row>
    <row r="657" ht="15.75" customHeight="1">
      <c r="A657" s="63" t="str">
        <f t="shared" si="1"/>
        <v/>
      </c>
      <c r="B657" s="64"/>
      <c r="C657" s="64"/>
      <c r="D657" s="65"/>
      <c r="E657" s="66"/>
      <c r="F657" s="67"/>
      <c r="G657" s="67"/>
      <c r="H657" s="64"/>
      <c r="I657" s="68"/>
      <c r="J657" s="64"/>
      <c r="K657" s="63" t="str">
        <f>IF(B657="","",VLOOKUP(B657,'CTRL RECOM'!A555:M987,2,0))</f>
        <v/>
      </c>
      <c r="L657" s="63" t="str">
        <f>IF(B657="","",VLOOKUP(B657,'CTRL RECOM'!A555:M987,3,0))</f>
        <v/>
      </c>
      <c r="M657" s="70" t="str">
        <f>IF(B657="","",VLOOKUP(B657,'CTRL RECOM'!A555:M987,7,0))</f>
        <v/>
      </c>
      <c r="N657" s="70" t="str">
        <f>IF(B657="","",VLOOKUP(B657,'CTRL RECOM'!A555:M987,8,0))</f>
        <v/>
      </c>
      <c r="O657" s="63" t="str">
        <f>IF(B657="","",VLOOKUP(B657,'CTRL RECOM'!A555:M987,18,0))</f>
        <v/>
      </c>
      <c r="P657" s="63" t="str">
        <f>IF(B657="","",VLOOKUP(B657,'CTRL RECOM'!A555:M987,19,0))</f>
        <v/>
      </c>
    </row>
    <row r="658" ht="15.75" customHeight="1">
      <c r="A658" s="63" t="str">
        <f t="shared" si="1"/>
        <v/>
      </c>
      <c r="B658" s="64"/>
      <c r="C658" s="64"/>
      <c r="D658" s="65"/>
      <c r="E658" s="66"/>
      <c r="F658" s="67"/>
      <c r="G658" s="67"/>
      <c r="H658" s="64"/>
      <c r="I658" s="68"/>
      <c r="J658" s="64"/>
      <c r="K658" s="63" t="str">
        <f>IF(B658="","",VLOOKUP(B658,'CTRL RECOM'!A555:M988,2,0))</f>
        <v/>
      </c>
      <c r="L658" s="63" t="str">
        <f>IF(B658="","",VLOOKUP(B658,'CTRL RECOM'!A555:M988,3,0))</f>
        <v/>
      </c>
      <c r="M658" s="70" t="str">
        <f>IF(B658="","",VLOOKUP(B658,'CTRL RECOM'!A555:M988,7,0))</f>
        <v/>
      </c>
      <c r="N658" s="70" t="str">
        <f>IF(B658="","",VLOOKUP(B658,'CTRL RECOM'!A555:M988,8,0))</f>
        <v/>
      </c>
      <c r="O658" s="63" t="str">
        <f>IF(B658="","",VLOOKUP(B658,'CTRL RECOM'!A555:M988,18,0))</f>
        <v/>
      </c>
      <c r="P658" s="63" t="str">
        <f>IF(B658="","",VLOOKUP(B658,'CTRL RECOM'!A555:M988,19,0))</f>
        <v/>
      </c>
    </row>
    <row r="659" ht="15.75" customHeight="1">
      <c r="A659" s="63" t="str">
        <f t="shared" si="1"/>
        <v/>
      </c>
      <c r="B659" s="64"/>
      <c r="C659" s="64"/>
      <c r="D659" s="65"/>
      <c r="E659" s="66"/>
      <c r="F659" s="67"/>
      <c r="G659" s="67"/>
      <c r="H659" s="64"/>
      <c r="I659" s="68"/>
      <c r="J659" s="64"/>
      <c r="K659" s="63" t="str">
        <f>IF(B659="","",VLOOKUP(B659,'CTRL RECOM'!A555:M989,2,0))</f>
        <v/>
      </c>
      <c r="L659" s="63" t="str">
        <f>IF(B659="","",VLOOKUP(B659,'CTRL RECOM'!A555:M989,3,0))</f>
        <v/>
      </c>
      <c r="M659" s="70" t="str">
        <f>IF(B659="","",VLOOKUP(B659,'CTRL RECOM'!A555:M989,7,0))</f>
        <v/>
      </c>
      <c r="N659" s="70" t="str">
        <f>IF(B659="","",VLOOKUP(B659,'CTRL RECOM'!A555:M989,8,0))</f>
        <v/>
      </c>
      <c r="O659" s="63" t="str">
        <f>IF(B659="","",VLOOKUP(B659,'CTRL RECOM'!A555:M989,18,0))</f>
        <v/>
      </c>
      <c r="P659" s="63" t="str">
        <f>IF(B659="","",VLOOKUP(B659,'CTRL RECOM'!A555:M989,19,0))</f>
        <v/>
      </c>
    </row>
    <row r="660" ht="15.75" customHeight="1">
      <c r="A660" s="63" t="str">
        <f t="shared" si="1"/>
        <v/>
      </c>
      <c r="B660" s="64"/>
      <c r="C660" s="64"/>
      <c r="D660" s="65"/>
      <c r="E660" s="66"/>
      <c r="F660" s="67"/>
      <c r="G660" s="67"/>
      <c r="H660" s="64"/>
      <c r="I660" s="68"/>
      <c r="J660" s="64"/>
      <c r="K660" s="63" t="str">
        <f>IF(B660="","",VLOOKUP(B660,'CTRL RECOM'!A555:M990,2,0))</f>
        <v/>
      </c>
      <c r="L660" s="63" t="str">
        <f>IF(B660="","",VLOOKUP(B660,'CTRL RECOM'!A555:M990,3,0))</f>
        <v/>
      </c>
      <c r="M660" s="70" t="str">
        <f>IF(B660="","",VLOOKUP(B660,'CTRL RECOM'!A555:M990,7,0))</f>
        <v/>
      </c>
      <c r="N660" s="70" t="str">
        <f>IF(B660="","",VLOOKUP(B660,'CTRL RECOM'!A555:M990,8,0))</f>
        <v/>
      </c>
      <c r="O660" s="63" t="str">
        <f>IF(B660="","",VLOOKUP(B660,'CTRL RECOM'!A555:M990,18,0))</f>
        <v/>
      </c>
      <c r="P660" s="63" t="str">
        <f>IF(B660="","",VLOOKUP(B660,'CTRL RECOM'!A555:M990,19,0))</f>
        <v/>
      </c>
    </row>
    <row r="661" ht="15.75" customHeight="1">
      <c r="A661" s="63" t="str">
        <f t="shared" si="1"/>
        <v/>
      </c>
      <c r="B661" s="64"/>
      <c r="C661" s="64"/>
      <c r="D661" s="65"/>
      <c r="E661" s="66"/>
      <c r="F661" s="67"/>
      <c r="G661" s="67"/>
      <c r="H661" s="64"/>
      <c r="I661" s="68"/>
      <c r="J661" s="64"/>
      <c r="K661" s="63" t="str">
        <f>IF(B661="","",VLOOKUP(B661,'CTRL RECOM'!A555:M991,2,0))</f>
        <v/>
      </c>
      <c r="L661" s="63" t="str">
        <f>IF(B661="","",VLOOKUP(B661,'CTRL RECOM'!A555:M991,3,0))</f>
        <v/>
      </c>
      <c r="M661" s="70" t="str">
        <f>IF(B661="","",VLOOKUP(B661,'CTRL RECOM'!A555:M991,7,0))</f>
        <v/>
      </c>
      <c r="N661" s="70" t="str">
        <f>IF(B661="","",VLOOKUP(B661,'CTRL RECOM'!A555:M991,8,0))</f>
        <v/>
      </c>
      <c r="O661" s="63" t="str">
        <f>IF(B661="","",VLOOKUP(B661,'CTRL RECOM'!A555:M991,18,0))</f>
        <v/>
      </c>
      <c r="P661" s="63" t="str">
        <f>IF(B661="","",VLOOKUP(B661,'CTRL RECOM'!A555:M991,19,0))</f>
        <v/>
      </c>
    </row>
    <row r="662" ht="15.75" customHeight="1">
      <c r="A662" s="63" t="str">
        <f t="shared" si="1"/>
        <v/>
      </c>
      <c r="B662" s="64"/>
      <c r="C662" s="64"/>
      <c r="D662" s="65"/>
      <c r="E662" s="66"/>
      <c r="F662" s="67"/>
      <c r="G662" s="67"/>
      <c r="H662" s="64"/>
      <c r="I662" s="68"/>
      <c r="J662" s="64"/>
      <c r="K662" s="63" t="str">
        <f>IF(B662="","",VLOOKUP(B662,'CTRL RECOM'!A555:M992,2,0))</f>
        <v/>
      </c>
      <c r="L662" s="63" t="str">
        <f>IF(B662="","",VLOOKUP(B662,'CTRL RECOM'!A555:M992,3,0))</f>
        <v/>
      </c>
      <c r="M662" s="70" t="str">
        <f>IF(B662="","",VLOOKUP(B662,'CTRL RECOM'!A555:M992,7,0))</f>
        <v/>
      </c>
      <c r="N662" s="70" t="str">
        <f>IF(B662="","",VLOOKUP(B662,'CTRL RECOM'!A555:M992,8,0))</f>
        <v/>
      </c>
      <c r="O662" s="63" t="str">
        <f>IF(B662="","",VLOOKUP(B662,'CTRL RECOM'!A555:M992,18,0))</f>
        <v/>
      </c>
      <c r="P662" s="63" t="str">
        <f>IF(B662="","",VLOOKUP(B662,'CTRL RECOM'!A555:M992,19,0))</f>
        <v/>
      </c>
    </row>
    <row r="663" ht="15.75" customHeight="1">
      <c r="A663" s="63" t="str">
        <f t="shared" si="1"/>
        <v/>
      </c>
      <c r="B663" s="64"/>
      <c r="C663" s="64"/>
      <c r="D663" s="65"/>
      <c r="E663" s="66"/>
      <c r="F663" s="67"/>
      <c r="G663" s="67"/>
      <c r="H663" s="64"/>
      <c r="I663" s="68"/>
      <c r="J663" s="64"/>
      <c r="K663" s="63" t="str">
        <f>IF(B663="","",VLOOKUP(B663,'CTRL RECOM'!A555:M993,2,0))</f>
        <v/>
      </c>
      <c r="L663" s="63" t="str">
        <f>IF(B663="","",VLOOKUP(B663,'CTRL RECOM'!A555:M993,3,0))</f>
        <v/>
      </c>
      <c r="M663" s="70" t="str">
        <f>IF(B663="","",VLOOKUP(B663,'CTRL RECOM'!A555:M993,7,0))</f>
        <v/>
      </c>
      <c r="N663" s="70" t="str">
        <f>IF(B663="","",VLOOKUP(B663,'CTRL RECOM'!A555:M993,8,0))</f>
        <v/>
      </c>
      <c r="O663" s="63" t="str">
        <f>IF(B663="","",VLOOKUP(B663,'CTRL RECOM'!A555:M993,18,0))</f>
        <v/>
      </c>
      <c r="P663" s="63" t="str">
        <f>IF(B663="","",VLOOKUP(B663,'CTRL RECOM'!A555:M993,19,0))</f>
        <v/>
      </c>
    </row>
    <row r="664" ht="15.75" customHeight="1">
      <c r="A664" s="63" t="str">
        <f t="shared" si="1"/>
        <v/>
      </c>
      <c r="B664" s="64"/>
      <c r="C664" s="64"/>
      <c r="D664" s="65"/>
      <c r="E664" s="66"/>
      <c r="F664" s="67"/>
      <c r="G664" s="67"/>
      <c r="H664" s="64"/>
      <c r="I664" s="68"/>
      <c r="J664" s="64"/>
      <c r="K664" s="63" t="str">
        <f>IF(B664="","",VLOOKUP(B664,'CTRL RECOM'!A555:M994,2,0))</f>
        <v/>
      </c>
      <c r="L664" s="63" t="str">
        <f>IF(B664="","",VLOOKUP(B664,'CTRL RECOM'!A555:M994,3,0))</f>
        <v/>
      </c>
      <c r="M664" s="70" t="str">
        <f>IF(B664="","",VLOOKUP(B664,'CTRL RECOM'!A555:M994,7,0))</f>
        <v/>
      </c>
      <c r="N664" s="70" t="str">
        <f>IF(B664="","",VLOOKUP(B664,'CTRL RECOM'!A555:M994,8,0))</f>
        <v/>
      </c>
      <c r="O664" s="63" t="str">
        <f>IF(B664="","",VLOOKUP(B664,'CTRL RECOM'!A555:M994,18,0))</f>
        <v/>
      </c>
      <c r="P664" s="63" t="str">
        <f>IF(B664="","",VLOOKUP(B664,'CTRL RECOM'!A555:M994,19,0))</f>
        <v/>
      </c>
    </row>
    <row r="665" ht="15.75" customHeight="1">
      <c r="A665" s="63" t="str">
        <f t="shared" si="1"/>
        <v/>
      </c>
      <c r="B665" s="64"/>
      <c r="C665" s="64"/>
      <c r="D665" s="65"/>
      <c r="E665" s="66"/>
      <c r="F665" s="67"/>
      <c r="G665" s="67"/>
      <c r="H665" s="64"/>
      <c r="I665" s="68"/>
      <c r="J665" s="64"/>
      <c r="K665" s="63" t="str">
        <f>IF(B665="","",VLOOKUP(B665,'CTRL RECOM'!A555:M995,2,0))</f>
        <v/>
      </c>
      <c r="L665" s="63" t="str">
        <f>IF(B665="","",VLOOKUP(B665,'CTRL RECOM'!A555:M995,3,0))</f>
        <v/>
      </c>
      <c r="M665" s="70" t="str">
        <f>IF(B665="","",VLOOKUP(B665,'CTRL RECOM'!A555:M995,7,0))</f>
        <v/>
      </c>
      <c r="N665" s="70" t="str">
        <f>IF(B665="","",VLOOKUP(B665,'CTRL RECOM'!A555:M995,8,0))</f>
        <v/>
      </c>
      <c r="O665" s="63" t="str">
        <f>IF(B665="","",VLOOKUP(B665,'CTRL RECOM'!A555:M995,18,0))</f>
        <v/>
      </c>
      <c r="P665" s="63" t="str">
        <f>IF(B665="","",VLOOKUP(B665,'CTRL RECOM'!A555:M995,19,0))</f>
        <v/>
      </c>
    </row>
    <row r="666" ht="15.75" customHeight="1">
      <c r="A666" s="63" t="str">
        <f t="shared" si="1"/>
        <v/>
      </c>
      <c r="B666" s="64"/>
      <c r="C666" s="64"/>
      <c r="D666" s="65"/>
      <c r="E666" s="66"/>
      <c r="F666" s="67"/>
      <c r="G666" s="67"/>
      <c r="H666" s="64"/>
      <c r="I666" s="68"/>
      <c r="J666" s="64"/>
      <c r="K666" s="63" t="str">
        <f>IF(B666="","",VLOOKUP(B666,'CTRL RECOM'!A555:M996,2,0))</f>
        <v/>
      </c>
      <c r="L666" s="63" t="str">
        <f>IF(B666="","",VLOOKUP(B666,'CTRL RECOM'!A555:M996,3,0))</f>
        <v/>
      </c>
      <c r="M666" s="70" t="str">
        <f>IF(B666="","",VLOOKUP(B666,'CTRL RECOM'!A555:M996,7,0))</f>
        <v/>
      </c>
      <c r="N666" s="70" t="str">
        <f>IF(B666="","",VLOOKUP(B666,'CTRL RECOM'!A555:M996,8,0))</f>
        <v/>
      </c>
      <c r="O666" s="63" t="str">
        <f>IF(B666="","",VLOOKUP(B666,'CTRL RECOM'!A555:M996,18,0))</f>
        <v/>
      </c>
      <c r="P666" s="63" t="str">
        <f>IF(B666="","",VLOOKUP(B666,'CTRL RECOM'!A555:M996,19,0))</f>
        <v/>
      </c>
    </row>
    <row r="667" ht="15.75" customHeight="1">
      <c r="A667" s="63" t="str">
        <f t="shared" si="1"/>
        <v/>
      </c>
      <c r="B667" s="64"/>
      <c r="C667" s="64"/>
      <c r="D667" s="65"/>
      <c r="E667" s="66"/>
      <c r="F667" s="67"/>
      <c r="G667" s="67"/>
      <c r="H667" s="64"/>
      <c r="I667" s="68"/>
      <c r="J667" s="64"/>
      <c r="K667" s="63" t="str">
        <f>IF(B667="","",VLOOKUP(B667,'CTRL RECOM'!A555:M997,2,0))</f>
        <v/>
      </c>
      <c r="L667" s="63" t="str">
        <f>IF(B667="","",VLOOKUP(B667,'CTRL RECOM'!A555:M997,3,0))</f>
        <v/>
      </c>
      <c r="M667" s="70" t="str">
        <f>IF(B667="","",VLOOKUP(B667,'CTRL RECOM'!A555:M997,7,0))</f>
        <v/>
      </c>
      <c r="N667" s="70" t="str">
        <f>IF(B667="","",VLOOKUP(B667,'CTRL RECOM'!A555:M997,8,0))</f>
        <v/>
      </c>
      <c r="O667" s="63" t="str">
        <f>IF(B667="","",VLOOKUP(B667,'CTRL RECOM'!A555:M997,18,0))</f>
        <v/>
      </c>
      <c r="P667" s="63" t="str">
        <f>IF(B667="","",VLOOKUP(B667,'CTRL RECOM'!A555:M997,19,0))</f>
        <v/>
      </c>
    </row>
    <row r="668" ht="15.75" customHeight="1">
      <c r="A668" s="63" t="str">
        <f t="shared" si="1"/>
        <v/>
      </c>
      <c r="B668" s="64"/>
      <c r="C668" s="64"/>
      <c r="D668" s="65"/>
      <c r="E668" s="66"/>
      <c r="F668" s="67"/>
      <c r="G668" s="67"/>
      <c r="H668" s="64"/>
      <c r="I668" s="68"/>
      <c r="J668" s="64"/>
      <c r="K668" s="63" t="str">
        <f>IF(B668="","",VLOOKUP(B668,'CTRL RECOM'!A555:M998,2,0))</f>
        <v/>
      </c>
      <c r="L668" s="63" t="str">
        <f>IF(B668="","",VLOOKUP(B668,'CTRL RECOM'!A555:M998,3,0))</f>
        <v/>
      </c>
      <c r="M668" s="70" t="str">
        <f>IF(B668="","",VLOOKUP(B668,'CTRL RECOM'!A555:M998,7,0))</f>
        <v/>
      </c>
      <c r="N668" s="70" t="str">
        <f>IF(B668="","",VLOOKUP(B668,'CTRL RECOM'!A555:M998,8,0))</f>
        <v/>
      </c>
      <c r="O668" s="63" t="str">
        <f>IF(B668="","",VLOOKUP(B668,'CTRL RECOM'!A555:M998,18,0))</f>
        <v/>
      </c>
      <c r="P668" s="63" t="str">
        <f>IF(B668="","",VLOOKUP(B668,'CTRL RECOM'!A555:M998,19,0))</f>
        <v/>
      </c>
    </row>
    <row r="669" ht="15.75" customHeight="1">
      <c r="A669" s="63" t="str">
        <f t="shared" si="1"/>
        <v/>
      </c>
      <c r="B669" s="64"/>
      <c r="C669" s="64"/>
      <c r="D669" s="65"/>
      <c r="E669" s="66"/>
      <c r="F669" s="67"/>
      <c r="G669" s="67"/>
      <c r="H669" s="64"/>
      <c r="I669" s="68"/>
      <c r="J669" s="64"/>
      <c r="K669" s="63" t="str">
        <f>IF(B669="","",VLOOKUP(B669,'CTRL RECOM'!A555:M999,2,0))</f>
        <v/>
      </c>
      <c r="L669" s="63" t="str">
        <f>IF(B669="","",VLOOKUP(B669,'CTRL RECOM'!A555:M999,3,0))</f>
        <v/>
      </c>
      <c r="M669" s="70" t="str">
        <f>IF(B669="","",VLOOKUP(B669,'CTRL RECOM'!A555:M999,7,0))</f>
        <v/>
      </c>
      <c r="N669" s="70" t="str">
        <f>IF(B669="","",VLOOKUP(B669,'CTRL RECOM'!A555:M999,8,0))</f>
        <v/>
      </c>
      <c r="O669" s="63" t="str">
        <f>IF(B669="","",VLOOKUP(B669,'CTRL RECOM'!A555:M999,18,0))</f>
        <v/>
      </c>
      <c r="P669" s="63" t="str">
        <f>IF(B669="","",VLOOKUP(B669,'CTRL RECOM'!A555:M999,19,0))</f>
        <v/>
      </c>
    </row>
    <row r="670" ht="15.75" customHeight="1">
      <c r="A670" s="63" t="str">
        <f t="shared" si="1"/>
        <v/>
      </c>
      <c r="B670" s="64"/>
      <c r="C670" s="64"/>
      <c r="D670" s="65"/>
      <c r="E670" s="66"/>
      <c r="F670" s="67"/>
      <c r="G670" s="67"/>
      <c r="H670" s="64"/>
      <c r="I670" s="68"/>
      <c r="J670" s="64"/>
      <c r="K670" s="63" t="str">
        <f>IF(B670="","",VLOOKUP(B670,'CTRL RECOM'!A555:M1000,2,0))</f>
        <v/>
      </c>
      <c r="L670" s="63" t="str">
        <f>IF(B670="","",VLOOKUP(B670,'CTRL RECOM'!A555:M1000,3,0))</f>
        <v/>
      </c>
      <c r="M670" s="70" t="str">
        <f>IF(B670="","",VLOOKUP(B670,'CTRL RECOM'!A555:M1000,7,0))</f>
        <v/>
      </c>
      <c r="N670" s="70" t="str">
        <f>IF(B670="","",VLOOKUP(B670,'CTRL RECOM'!A555:M1000,8,0))</f>
        <v/>
      </c>
      <c r="O670" s="63" t="str">
        <f>IF(B670="","",VLOOKUP(B670,'CTRL RECOM'!A555:M1000,18,0))</f>
        <v/>
      </c>
      <c r="P670" s="63" t="str">
        <f>IF(B670="","",VLOOKUP(B670,'CTRL RECOM'!A555:M1000,19,0))</f>
        <v/>
      </c>
    </row>
    <row r="671" ht="15.75" customHeight="1">
      <c r="A671" s="63" t="str">
        <f t="shared" si="1"/>
        <v/>
      </c>
      <c r="B671" s="64"/>
      <c r="C671" s="64"/>
      <c r="D671" s="65"/>
      <c r="E671" s="66"/>
      <c r="F671" s="67"/>
      <c r="G671" s="67"/>
      <c r="H671" s="64"/>
      <c r="I671" s="68"/>
      <c r="J671" s="64"/>
      <c r="K671" s="63" t="str">
        <f>IF(B671="","",VLOOKUP(B671,'CTRL RECOM'!A555:M1001,2,0))</f>
        <v/>
      </c>
      <c r="L671" s="63" t="str">
        <f>IF(B671="","",VLOOKUP(B671,'CTRL RECOM'!A555:M1001,3,0))</f>
        <v/>
      </c>
      <c r="M671" s="70" t="str">
        <f>IF(B671="","",VLOOKUP(B671,'CTRL RECOM'!A555:M1001,7,0))</f>
        <v/>
      </c>
      <c r="N671" s="70" t="str">
        <f>IF(B671="","",VLOOKUP(B671,'CTRL RECOM'!A555:M1001,8,0))</f>
        <v/>
      </c>
      <c r="O671" s="63" t="str">
        <f>IF(B671="","",VLOOKUP(B671,'CTRL RECOM'!A555:M1001,18,0))</f>
        <v/>
      </c>
      <c r="P671" s="63" t="str">
        <f>IF(B671="","",VLOOKUP(B671,'CTRL RECOM'!A555:M1001,19,0))</f>
        <v/>
      </c>
    </row>
    <row r="672" ht="15.75" customHeight="1">
      <c r="A672" s="63" t="str">
        <f t="shared" si="1"/>
        <v/>
      </c>
      <c r="B672" s="64"/>
      <c r="C672" s="64"/>
      <c r="D672" s="65"/>
      <c r="E672" s="66"/>
      <c r="F672" s="67"/>
      <c r="G672" s="67"/>
      <c r="H672" s="64"/>
      <c r="I672" s="68"/>
      <c r="J672" s="64"/>
      <c r="K672" s="63" t="str">
        <f>IF(B672="","",VLOOKUP(B672,'CTRL RECOM'!A555:M1002,2,0))</f>
        <v/>
      </c>
      <c r="L672" s="63" t="str">
        <f>IF(B672="","",VLOOKUP(B672,'CTRL RECOM'!A555:M1002,3,0))</f>
        <v/>
      </c>
      <c r="M672" s="70" t="str">
        <f>IF(B672="","",VLOOKUP(B672,'CTRL RECOM'!A555:M1002,7,0))</f>
        <v/>
      </c>
      <c r="N672" s="70" t="str">
        <f>IF(B672="","",VLOOKUP(B672,'CTRL RECOM'!A555:M1002,8,0))</f>
        <v/>
      </c>
      <c r="O672" s="63" t="str">
        <f>IF(B672="","",VLOOKUP(B672,'CTRL RECOM'!A555:M1002,18,0))</f>
        <v/>
      </c>
      <c r="P672" s="63" t="str">
        <f>IF(B672="","",VLOOKUP(B672,'CTRL RECOM'!A555:M1002,19,0))</f>
        <v/>
      </c>
    </row>
    <row r="673" ht="15.75" customHeight="1">
      <c r="A673" s="63" t="str">
        <f t="shared" si="1"/>
        <v/>
      </c>
      <c r="B673" s="64"/>
      <c r="C673" s="64"/>
      <c r="D673" s="65"/>
      <c r="E673" s="66"/>
      <c r="F673" s="67"/>
      <c r="G673" s="67"/>
      <c r="H673" s="64"/>
      <c r="I673" s="68"/>
      <c r="J673" s="64"/>
      <c r="K673" s="63" t="str">
        <f>IF(B673="","",VLOOKUP(B673,'CTRL RECOM'!A555:M1003,2,0))</f>
        <v/>
      </c>
      <c r="L673" s="63" t="str">
        <f>IF(B673="","",VLOOKUP(B673,'CTRL RECOM'!A555:M1003,3,0))</f>
        <v/>
      </c>
      <c r="M673" s="70" t="str">
        <f>IF(B673="","",VLOOKUP(B673,'CTRL RECOM'!A555:M1003,7,0))</f>
        <v/>
      </c>
      <c r="N673" s="70" t="str">
        <f>IF(B673="","",VLOOKUP(B673,'CTRL RECOM'!A555:M1003,8,0))</f>
        <v/>
      </c>
      <c r="O673" s="63" t="str">
        <f>IF(B673="","",VLOOKUP(B673,'CTRL RECOM'!A555:M1003,18,0))</f>
        <v/>
      </c>
      <c r="P673" s="63" t="str">
        <f>IF(B673="","",VLOOKUP(B673,'CTRL RECOM'!A555:M1003,19,0))</f>
        <v/>
      </c>
    </row>
    <row r="674" ht="15.75" customHeight="1">
      <c r="A674" s="63" t="str">
        <f t="shared" si="1"/>
        <v/>
      </c>
      <c r="B674" s="64"/>
      <c r="C674" s="64"/>
      <c r="D674" s="65"/>
      <c r="E674" s="66"/>
      <c r="F674" s="67"/>
      <c r="G674" s="67"/>
      <c r="H674" s="64"/>
      <c r="I674" s="68"/>
      <c r="J674" s="64"/>
      <c r="K674" s="63" t="str">
        <f>IF(B674="","",VLOOKUP(B674,'CTRL RECOM'!A555:M1004,2,0))</f>
        <v/>
      </c>
      <c r="L674" s="63" t="str">
        <f>IF(B674="","",VLOOKUP(B674,'CTRL RECOM'!A555:M1004,3,0))</f>
        <v/>
      </c>
      <c r="M674" s="70" t="str">
        <f>IF(B674="","",VLOOKUP(B674,'CTRL RECOM'!A555:M1004,7,0))</f>
        <v/>
      </c>
      <c r="N674" s="70" t="str">
        <f>IF(B674="","",VLOOKUP(B674,'CTRL RECOM'!A555:M1004,8,0))</f>
        <v/>
      </c>
      <c r="O674" s="63" t="str">
        <f>IF(B674="","",VLOOKUP(B674,'CTRL RECOM'!A555:M1004,18,0))</f>
        <v/>
      </c>
      <c r="P674" s="63" t="str">
        <f>IF(B674="","",VLOOKUP(B674,'CTRL RECOM'!A555:M1004,19,0))</f>
        <v/>
      </c>
    </row>
    <row r="675" ht="15.75" customHeight="1">
      <c r="A675" s="63" t="str">
        <f t="shared" si="1"/>
        <v/>
      </c>
      <c r="B675" s="64"/>
      <c r="C675" s="64"/>
      <c r="D675" s="65"/>
      <c r="E675" s="66"/>
      <c r="F675" s="67"/>
      <c r="G675" s="67"/>
      <c r="H675" s="64"/>
      <c r="I675" s="68"/>
      <c r="J675" s="64"/>
      <c r="K675" s="63" t="str">
        <f>IF(B675="","",VLOOKUP(B675,'CTRL RECOM'!A555:M1005,2,0))</f>
        <v/>
      </c>
      <c r="L675" s="63" t="str">
        <f>IF(B675="","",VLOOKUP(B675,'CTRL RECOM'!A555:M1005,3,0))</f>
        <v/>
      </c>
      <c r="M675" s="70" t="str">
        <f>IF(B675="","",VLOOKUP(B675,'CTRL RECOM'!A555:M1005,7,0))</f>
        <v/>
      </c>
      <c r="N675" s="70" t="str">
        <f>IF(B675="","",VLOOKUP(B675,'CTRL RECOM'!A555:M1005,8,0))</f>
        <v/>
      </c>
      <c r="O675" s="63" t="str">
        <f>IF(B675="","",VLOOKUP(B675,'CTRL RECOM'!A555:M1005,18,0))</f>
        <v/>
      </c>
      <c r="P675" s="63" t="str">
        <f>IF(B675="","",VLOOKUP(B675,'CTRL RECOM'!A555:M1005,19,0))</f>
        <v/>
      </c>
    </row>
    <row r="676" ht="15.75" customHeight="1">
      <c r="A676" s="63" t="str">
        <f t="shared" si="1"/>
        <v/>
      </c>
      <c r="B676" s="64"/>
      <c r="C676" s="64"/>
      <c r="D676" s="65"/>
      <c r="E676" s="66"/>
      <c r="F676" s="67"/>
      <c r="G676" s="67"/>
      <c r="H676" s="64"/>
      <c r="I676" s="68"/>
      <c r="J676" s="64"/>
      <c r="K676" s="63" t="str">
        <f>IF(B676="","",VLOOKUP(B676,'CTRL RECOM'!A555:M1006,2,0))</f>
        <v/>
      </c>
      <c r="L676" s="63" t="str">
        <f>IF(B676="","",VLOOKUP(B676,'CTRL RECOM'!A555:M1006,3,0))</f>
        <v/>
      </c>
      <c r="M676" s="70" t="str">
        <f>IF(B676="","",VLOOKUP(B676,'CTRL RECOM'!A555:M1006,7,0))</f>
        <v/>
      </c>
      <c r="N676" s="70" t="str">
        <f>IF(B676="","",VLOOKUP(B676,'CTRL RECOM'!A555:M1006,8,0))</f>
        <v/>
      </c>
      <c r="O676" s="63" t="str">
        <f>IF(B676="","",VLOOKUP(B676,'CTRL RECOM'!A555:M1006,18,0))</f>
        <v/>
      </c>
      <c r="P676" s="63" t="str">
        <f>IF(B676="","",VLOOKUP(B676,'CTRL RECOM'!A555:M1006,19,0))</f>
        <v/>
      </c>
    </row>
    <row r="677" ht="15.75" customHeight="1">
      <c r="A677" s="63" t="str">
        <f t="shared" si="1"/>
        <v/>
      </c>
      <c r="B677" s="64"/>
      <c r="C677" s="64"/>
      <c r="D677" s="65"/>
      <c r="E677" s="66"/>
      <c r="F677" s="67"/>
      <c r="G677" s="67"/>
      <c r="H677" s="64"/>
      <c r="I677" s="68"/>
      <c r="J677" s="64"/>
      <c r="K677" s="63" t="str">
        <f>IF(B677="","",VLOOKUP(B677,'CTRL RECOM'!A555:M1007,2,0))</f>
        <v/>
      </c>
      <c r="L677" s="63" t="str">
        <f>IF(B677="","",VLOOKUP(B677,'CTRL RECOM'!A555:M1007,3,0))</f>
        <v/>
      </c>
      <c r="M677" s="70" t="str">
        <f>IF(B677="","",VLOOKUP(B677,'CTRL RECOM'!A555:M1007,7,0))</f>
        <v/>
      </c>
      <c r="N677" s="70" t="str">
        <f>IF(B677="","",VLOOKUP(B677,'CTRL RECOM'!A555:M1007,8,0))</f>
        <v/>
      </c>
      <c r="O677" s="63" t="str">
        <f>IF(B677="","",VLOOKUP(B677,'CTRL RECOM'!A555:M1007,18,0))</f>
        <v/>
      </c>
      <c r="P677" s="63" t="str">
        <f>IF(B677="","",VLOOKUP(B677,'CTRL RECOM'!A555:M1007,19,0))</f>
        <v/>
      </c>
    </row>
    <row r="678" ht="15.75" customHeight="1">
      <c r="A678" s="63" t="str">
        <f t="shared" si="1"/>
        <v/>
      </c>
      <c r="B678" s="64"/>
      <c r="C678" s="64"/>
      <c r="D678" s="65"/>
      <c r="E678" s="66"/>
      <c r="F678" s="67"/>
      <c r="G678" s="67"/>
      <c r="H678" s="64"/>
      <c r="I678" s="68"/>
      <c r="J678" s="64"/>
      <c r="K678" s="63" t="str">
        <f>IF(B678="","",VLOOKUP(B678,'CTRL RECOM'!A555:M1008,2,0))</f>
        <v/>
      </c>
      <c r="L678" s="63" t="str">
        <f>IF(B678="","",VLOOKUP(B678,'CTRL RECOM'!A555:M1008,3,0))</f>
        <v/>
      </c>
      <c r="M678" s="70" t="str">
        <f>IF(B678="","",VLOOKUP(B678,'CTRL RECOM'!A555:M1008,7,0))</f>
        <v/>
      </c>
      <c r="N678" s="70" t="str">
        <f>IF(B678="","",VLOOKUP(B678,'CTRL RECOM'!A555:M1008,8,0))</f>
        <v/>
      </c>
      <c r="O678" s="63" t="str">
        <f>IF(B678="","",VLOOKUP(B678,'CTRL RECOM'!A555:M1008,18,0))</f>
        <v/>
      </c>
      <c r="P678" s="63" t="str">
        <f>IF(B678="","",VLOOKUP(B678,'CTRL RECOM'!A555:M1008,19,0))</f>
        <v/>
      </c>
    </row>
    <row r="679" ht="15.75" customHeight="1">
      <c r="A679" s="63" t="str">
        <f t="shared" si="1"/>
        <v/>
      </c>
      <c r="B679" s="64"/>
      <c r="C679" s="64"/>
      <c r="D679" s="65"/>
      <c r="E679" s="66"/>
      <c r="F679" s="67"/>
      <c r="G679" s="67"/>
      <c r="H679" s="64"/>
      <c r="I679" s="68"/>
      <c r="J679" s="64"/>
      <c r="K679" s="63" t="str">
        <f>IF(B679="","",VLOOKUP(B679,'CTRL RECOM'!A555:M1009,2,0))</f>
        <v/>
      </c>
      <c r="L679" s="63" t="str">
        <f>IF(B679="","",VLOOKUP(B679,'CTRL RECOM'!A555:M1009,3,0))</f>
        <v/>
      </c>
      <c r="M679" s="70" t="str">
        <f>IF(B679="","",VLOOKUP(B679,'CTRL RECOM'!A555:M1009,7,0))</f>
        <v/>
      </c>
      <c r="N679" s="70" t="str">
        <f>IF(B679="","",VLOOKUP(B679,'CTRL RECOM'!A555:M1009,8,0))</f>
        <v/>
      </c>
      <c r="O679" s="63" t="str">
        <f>IF(B679="","",VLOOKUP(B679,'CTRL RECOM'!A555:M1009,18,0))</f>
        <v/>
      </c>
      <c r="P679" s="63" t="str">
        <f>IF(B679="","",VLOOKUP(B679,'CTRL RECOM'!A555:M1009,19,0))</f>
        <v/>
      </c>
    </row>
    <row r="680" ht="15.75" customHeight="1">
      <c r="A680" s="63" t="str">
        <f t="shared" si="1"/>
        <v/>
      </c>
      <c r="B680" s="64"/>
      <c r="C680" s="64"/>
      <c r="D680" s="65"/>
      <c r="E680" s="66"/>
      <c r="F680" s="67"/>
      <c r="G680" s="67"/>
      <c r="H680" s="64"/>
      <c r="I680" s="68"/>
      <c r="J680" s="64"/>
      <c r="K680" s="63" t="str">
        <f>IF(B680="","",VLOOKUP(B680,'CTRL RECOM'!A555:M1010,2,0))</f>
        <v/>
      </c>
      <c r="L680" s="63" t="str">
        <f>IF(B680="","",VLOOKUP(B680,'CTRL RECOM'!A555:M1010,3,0))</f>
        <v/>
      </c>
      <c r="M680" s="70" t="str">
        <f>IF(B680="","",VLOOKUP(B680,'CTRL RECOM'!A555:M1010,7,0))</f>
        <v/>
      </c>
      <c r="N680" s="70" t="str">
        <f>IF(B680="","",VLOOKUP(B680,'CTRL RECOM'!A555:M1010,8,0))</f>
        <v/>
      </c>
      <c r="O680" s="63" t="str">
        <f>IF(B680="","",VLOOKUP(B680,'CTRL RECOM'!A555:M1010,18,0))</f>
        <v/>
      </c>
      <c r="P680" s="63" t="str">
        <f>IF(B680="","",VLOOKUP(B680,'CTRL RECOM'!A555:M1010,19,0))</f>
        <v/>
      </c>
    </row>
    <row r="681" ht="15.75" customHeight="1">
      <c r="A681" s="63" t="str">
        <f t="shared" si="1"/>
        <v/>
      </c>
      <c r="B681" s="64"/>
      <c r="C681" s="64"/>
      <c r="D681" s="65"/>
      <c r="E681" s="66"/>
      <c r="F681" s="67"/>
      <c r="G681" s="67"/>
      <c r="H681" s="64"/>
      <c r="I681" s="68"/>
      <c r="J681" s="64"/>
      <c r="K681" s="63" t="str">
        <f>IF(B681="","",VLOOKUP(B681,'CTRL RECOM'!A555:M1011,2,0))</f>
        <v/>
      </c>
      <c r="L681" s="63" t="str">
        <f>IF(B681="","",VLOOKUP(B681,'CTRL RECOM'!A555:M1011,3,0))</f>
        <v/>
      </c>
      <c r="M681" s="70" t="str">
        <f>IF(B681="","",VLOOKUP(B681,'CTRL RECOM'!A555:M1011,7,0))</f>
        <v/>
      </c>
      <c r="N681" s="70" t="str">
        <f>IF(B681="","",VLOOKUP(B681,'CTRL RECOM'!A555:M1011,8,0))</f>
        <v/>
      </c>
      <c r="O681" s="63" t="str">
        <f>IF(B681="","",VLOOKUP(B681,'CTRL RECOM'!A555:M1011,18,0))</f>
        <v/>
      </c>
      <c r="P681" s="63" t="str">
        <f>IF(B681="","",VLOOKUP(B681,'CTRL RECOM'!A555:M1011,19,0))</f>
        <v/>
      </c>
    </row>
    <row r="682" ht="15.75" customHeight="1">
      <c r="A682" s="63" t="str">
        <f t="shared" si="1"/>
        <v/>
      </c>
      <c r="B682" s="64"/>
      <c r="C682" s="64"/>
      <c r="D682" s="65"/>
      <c r="E682" s="66"/>
      <c r="F682" s="67"/>
      <c r="G682" s="67"/>
      <c r="H682" s="64"/>
      <c r="I682" s="68"/>
      <c r="J682" s="64"/>
      <c r="K682" s="63" t="str">
        <f>IF(B682="","",VLOOKUP(B682,'CTRL RECOM'!A555:M1012,2,0))</f>
        <v/>
      </c>
      <c r="L682" s="63" t="str">
        <f>IF(B682="","",VLOOKUP(B682,'CTRL RECOM'!A555:M1012,3,0))</f>
        <v/>
      </c>
      <c r="M682" s="70" t="str">
        <f>IF(B682="","",VLOOKUP(B682,'CTRL RECOM'!A555:M1012,7,0))</f>
        <v/>
      </c>
      <c r="N682" s="70" t="str">
        <f>IF(B682="","",VLOOKUP(B682,'CTRL RECOM'!A555:M1012,8,0))</f>
        <v/>
      </c>
      <c r="O682" s="63" t="str">
        <f>IF(B682="","",VLOOKUP(B682,'CTRL RECOM'!A555:M1012,18,0))</f>
        <v/>
      </c>
      <c r="P682" s="63" t="str">
        <f>IF(B682="","",VLOOKUP(B682,'CTRL RECOM'!A555:M1012,19,0))</f>
        <v/>
      </c>
    </row>
    <row r="683" ht="15.75" customHeight="1">
      <c r="A683" s="63" t="str">
        <f t="shared" si="1"/>
        <v/>
      </c>
      <c r="B683" s="64"/>
      <c r="C683" s="64"/>
      <c r="D683" s="65"/>
      <c r="E683" s="66"/>
      <c r="F683" s="67"/>
      <c r="G683" s="67"/>
      <c r="H683" s="64"/>
      <c r="I683" s="68"/>
      <c r="J683" s="64"/>
      <c r="K683" s="63" t="str">
        <f>IF(B683="","",VLOOKUP(B683,'CTRL RECOM'!A555:M1013,2,0))</f>
        <v/>
      </c>
      <c r="L683" s="63" t="str">
        <f>IF(B683="","",VLOOKUP(B683,'CTRL RECOM'!A555:M1013,3,0))</f>
        <v/>
      </c>
      <c r="M683" s="70" t="str">
        <f>IF(B683="","",VLOOKUP(B683,'CTRL RECOM'!A555:M1013,7,0))</f>
        <v/>
      </c>
      <c r="N683" s="70" t="str">
        <f>IF(B683="","",VLOOKUP(B683,'CTRL RECOM'!A555:M1013,8,0))</f>
        <v/>
      </c>
      <c r="O683" s="63" t="str">
        <f>IF(B683="","",VLOOKUP(B683,'CTRL RECOM'!A555:M1013,18,0))</f>
        <v/>
      </c>
      <c r="P683" s="63" t="str">
        <f>IF(B683="","",VLOOKUP(B683,'CTRL RECOM'!A555:M1013,19,0))</f>
        <v/>
      </c>
    </row>
    <row r="684" ht="15.75" customHeight="1">
      <c r="A684" s="63" t="str">
        <f t="shared" si="1"/>
        <v/>
      </c>
      <c r="B684" s="64"/>
      <c r="C684" s="64"/>
      <c r="D684" s="65"/>
      <c r="E684" s="66"/>
      <c r="F684" s="67"/>
      <c r="G684" s="67"/>
      <c r="H684" s="64"/>
      <c r="I684" s="68"/>
      <c r="J684" s="64"/>
      <c r="K684" s="63" t="str">
        <f>IF(B684="","",VLOOKUP(B684,'CTRL RECOM'!A555:M1014,2,0))</f>
        <v/>
      </c>
      <c r="L684" s="63" t="str">
        <f>IF(B684="","",VLOOKUP(B684,'CTRL RECOM'!A555:M1014,3,0))</f>
        <v/>
      </c>
      <c r="M684" s="70" t="str">
        <f>IF(B684="","",VLOOKUP(B684,'CTRL RECOM'!A555:M1014,7,0))</f>
        <v/>
      </c>
      <c r="N684" s="70" t="str">
        <f>IF(B684="","",VLOOKUP(B684,'CTRL RECOM'!A555:M1014,8,0))</f>
        <v/>
      </c>
      <c r="O684" s="63" t="str">
        <f>IF(B684="","",VLOOKUP(B684,'CTRL RECOM'!A555:M1014,18,0))</f>
        <v/>
      </c>
      <c r="P684" s="63" t="str">
        <f>IF(B684="","",VLOOKUP(B684,'CTRL RECOM'!A555:M1014,19,0))</f>
        <v/>
      </c>
    </row>
    <row r="685" ht="15.75" customHeight="1">
      <c r="A685" s="63" t="str">
        <f t="shared" si="1"/>
        <v/>
      </c>
      <c r="B685" s="64"/>
      <c r="C685" s="64"/>
      <c r="D685" s="65"/>
      <c r="E685" s="66"/>
      <c r="F685" s="67"/>
      <c r="G685" s="67"/>
      <c r="H685" s="64"/>
      <c r="I685" s="68"/>
      <c r="J685" s="64"/>
      <c r="K685" s="63" t="str">
        <f>IF(B685="","",VLOOKUP(B685,'CTRL RECOM'!A555:M1015,2,0))</f>
        <v/>
      </c>
      <c r="L685" s="63" t="str">
        <f>IF(B685="","",VLOOKUP(B685,'CTRL RECOM'!A555:M1015,3,0))</f>
        <v/>
      </c>
      <c r="M685" s="70" t="str">
        <f>IF(B685="","",VLOOKUP(B685,'CTRL RECOM'!A555:M1015,7,0))</f>
        <v/>
      </c>
      <c r="N685" s="70" t="str">
        <f>IF(B685="","",VLOOKUP(B685,'CTRL RECOM'!A555:M1015,8,0))</f>
        <v/>
      </c>
      <c r="O685" s="63" t="str">
        <f>IF(B685="","",VLOOKUP(B685,'CTRL RECOM'!A555:M1015,18,0))</f>
        <v/>
      </c>
      <c r="P685" s="63" t="str">
        <f>IF(B685="","",VLOOKUP(B685,'CTRL RECOM'!A555:M1015,19,0))</f>
        <v/>
      </c>
    </row>
    <row r="686" ht="15.75" customHeight="1">
      <c r="A686" s="63" t="str">
        <f t="shared" si="1"/>
        <v/>
      </c>
      <c r="B686" s="64"/>
      <c r="C686" s="64"/>
      <c r="D686" s="65"/>
      <c r="E686" s="66"/>
      <c r="F686" s="67"/>
      <c r="G686" s="67"/>
      <c r="H686" s="64"/>
      <c r="I686" s="68"/>
      <c r="J686" s="64"/>
      <c r="K686" s="63" t="str">
        <f>IF(B686="","",VLOOKUP(B686,'CTRL RECOM'!A555:M1016,2,0))</f>
        <v/>
      </c>
      <c r="L686" s="63" t="str">
        <f>IF(B686="","",VLOOKUP(B686,'CTRL RECOM'!A555:M1016,3,0))</f>
        <v/>
      </c>
      <c r="M686" s="70" t="str">
        <f>IF(B686="","",VLOOKUP(B686,'CTRL RECOM'!A555:M1016,7,0))</f>
        <v/>
      </c>
      <c r="N686" s="70" t="str">
        <f>IF(B686="","",VLOOKUP(B686,'CTRL RECOM'!A555:M1016,8,0))</f>
        <v/>
      </c>
      <c r="O686" s="63" t="str">
        <f>IF(B686="","",VLOOKUP(B686,'CTRL RECOM'!A555:M1016,18,0))</f>
        <v/>
      </c>
      <c r="P686" s="63" t="str">
        <f>IF(B686="","",VLOOKUP(B686,'CTRL RECOM'!A555:M1016,19,0))</f>
        <v/>
      </c>
    </row>
    <row r="687" ht="15.75" customHeight="1">
      <c r="A687" s="63" t="str">
        <f t="shared" si="1"/>
        <v/>
      </c>
      <c r="B687" s="64"/>
      <c r="C687" s="64"/>
      <c r="D687" s="65"/>
      <c r="E687" s="66"/>
      <c r="F687" s="67"/>
      <c r="G687" s="67"/>
      <c r="H687" s="64"/>
      <c r="I687" s="68"/>
      <c r="J687" s="64"/>
      <c r="K687" s="63" t="str">
        <f>IF(B687="","",VLOOKUP(B687,'CTRL RECOM'!A555:M1017,2,0))</f>
        <v/>
      </c>
      <c r="L687" s="63" t="str">
        <f>IF(B687="","",VLOOKUP(B687,'CTRL RECOM'!A555:M1017,3,0))</f>
        <v/>
      </c>
      <c r="M687" s="70" t="str">
        <f>IF(B687="","",VLOOKUP(B687,'CTRL RECOM'!A555:M1017,7,0))</f>
        <v/>
      </c>
      <c r="N687" s="70" t="str">
        <f>IF(B687="","",VLOOKUP(B687,'CTRL RECOM'!A555:M1017,8,0))</f>
        <v/>
      </c>
      <c r="O687" s="63" t="str">
        <f>IF(B687="","",VLOOKUP(B687,'CTRL RECOM'!A555:M1017,18,0))</f>
        <v/>
      </c>
      <c r="P687" s="63" t="str">
        <f>IF(B687="","",VLOOKUP(B687,'CTRL RECOM'!A555:M1017,19,0))</f>
        <v/>
      </c>
    </row>
    <row r="688" ht="15.75" customHeight="1">
      <c r="A688" s="63" t="str">
        <f t="shared" si="1"/>
        <v/>
      </c>
      <c r="B688" s="64"/>
      <c r="C688" s="64"/>
      <c r="D688" s="65"/>
      <c r="E688" s="66"/>
      <c r="F688" s="67"/>
      <c r="G688" s="67"/>
      <c r="H688" s="64"/>
      <c r="I688" s="68"/>
      <c r="J688" s="64"/>
      <c r="K688" s="63" t="str">
        <f>IF(B688="","",VLOOKUP(B688,'CTRL RECOM'!A555:M1018,2,0))</f>
        <v/>
      </c>
      <c r="L688" s="63" t="str">
        <f>IF(B688="","",VLOOKUP(B688,'CTRL RECOM'!A555:M1018,3,0))</f>
        <v/>
      </c>
      <c r="M688" s="70" t="str">
        <f>IF(B688="","",VLOOKUP(B688,'CTRL RECOM'!A555:M1018,7,0))</f>
        <v/>
      </c>
      <c r="N688" s="70" t="str">
        <f>IF(B688="","",VLOOKUP(B688,'CTRL RECOM'!A555:M1018,8,0))</f>
        <v/>
      </c>
      <c r="O688" s="63" t="str">
        <f>IF(B688="","",VLOOKUP(B688,'CTRL RECOM'!A555:M1018,18,0))</f>
        <v/>
      </c>
      <c r="P688" s="63" t="str">
        <f>IF(B688="","",VLOOKUP(B688,'CTRL RECOM'!A555:M1018,19,0))</f>
        <v/>
      </c>
    </row>
    <row r="689" ht="15.75" customHeight="1">
      <c r="A689" s="63" t="str">
        <f t="shared" si="1"/>
        <v/>
      </c>
      <c r="B689" s="64"/>
      <c r="C689" s="64"/>
      <c r="D689" s="65"/>
      <c r="E689" s="66"/>
      <c r="F689" s="67"/>
      <c r="G689" s="67"/>
      <c r="H689" s="64"/>
      <c r="I689" s="68"/>
      <c r="J689" s="64"/>
      <c r="K689" s="63" t="str">
        <f>IF(B689="","",VLOOKUP(B689,'CTRL RECOM'!A555:M1019,2,0))</f>
        <v/>
      </c>
      <c r="L689" s="63" t="str">
        <f>IF(B689="","",VLOOKUP(B689,'CTRL RECOM'!A555:M1019,3,0))</f>
        <v/>
      </c>
      <c r="M689" s="70" t="str">
        <f>IF(B689="","",VLOOKUP(B689,'CTRL RECOM'!A555:M1019,7,0))</f>
        <v/>
      </c>
      <c r="N689" s="70" t="str">
        <f>IF(B689="","",VLOOKUP(B689,'CTRL RECOM'!A555:M1019,8,0))</f>
        <v/>
      </c>
      <c r="O689" s="63" t="str">
        <f>IF(B689="","",VLOOKUP(B689,'CTRL RECOM'!A555:M1019,18,0))</f>
        <v/>
      </c>
      <c r="P689" s="63" t="str">
        <f>IF(B689="","",VLOOKUP(B689,'CTRL RECOM'!A555:M1019,19,0))</f>
        <v/>
      </c>
    </row>
    <row r="690" ht="15.75" customHeight="1">
      <c r="A690" s="63" t="str">
        <f t="shared" si="1"/>
        <v/>
      </c>
      <c r="B690" s="64"/>
      <c r="C690" s="64"/>
      <c r="D690" s="65"/>
      <c r="E690" s="66"/>
      <c r="F690" s="67"/>
      <c r="G690" s="67"/>
      <c r="H690" s="64"/>
      <c r="I690" s="68"/>
      <c r="J690" s="64"/>
      <c r="K690" s="63" t="str">
        <f>IF(B690="","",VLOOKUP(B690,'CTRL RECOM'!A555:M1020,2,0))</f>
        <v/>
      </c>
      <c r="L690" s="63" t="str">
        <f>IF(B690="","",VLOOKUP(B690,'CTRL RECOM'!A555:M1020,3,0))</f>
        <v/>
      </c>
      <c r="M690" s="70" t="str">
        <f>IF(B690="","",VLOOKUP(B690,'CTRL RECOM'!A555:M1020,7,0))</f>
        <v/>
      </c>
      <c r="N690" s="70" t="str">
        <f>IF(B690="","",VLOOKUP(B690,'CTRL RECOM'!A555:M1020,8,0))</f>
        <v/>
      </c>
      <c r="O690" s="63" t="str">
        <f>IF(B690="","",VLOOKUP(B690,'CTRL RECOM'!A555:M1020,18,0))</f>
        <v/>
      </c>
      <c r="P690" s="63" t="str">
        <f>IF(B690="","",VLOOKUP(B690,'CTRL RECOM'!A555:M1020,19,0))</f>
        <v/>
      </c>
    </row>
    <row r="691" ht="15.75" customHeight="1">
      <c r="A691" s="63" t="str">
        <f t="shared" si="1"/>
        <v/>
      </c>
      <c r="B691" s="64"/>
      <c r="C691" s="64"/>
      <c r="D691" s="65"/>
      <c r="E691" s="66"/>
      <c r="F691" s="67"/>
      <c r="G691" s="67"/>
      <c r="H691" s="64"/>
      <c r="I691" s="68"/>
      <c r="J691" s="64"/>
      <c r="K691" s="63" t="str">
        <f>IF(B691="","",VLOOKUP(B691,'CTRL RECOM'!A555:M1021,2,0))</f>
        <v/>
      </c>
      <c r="L691" s="63" t="str">
        <f>IF(B691="","",VLOOKUP(B691,'CTRL RECOM'!A555:M1021,3,0))</f>
        <v/>
      </c>
      <c r="M691" s="70" t="str">
        <f>IF(B691="","",VLOOKUP(B691,'CTRL RECOM'!A555:M1021,7,0))</f>
        <v/>
      </c>
      <c r="N691" s="70" t="str">
        <f>IF(B691="","",VLOOKUP(B691,'CTRL RECOM'!A555:M1021,8,0))</f>
        <v/>
      </c>
      <c r="O691" s="63" t="str">
        <f>IF(B691="","",VLOOKUP(B691,'CTRL RECOM'!A555:M1021,18,0))</f>
        <v/>
      </c>
      <c r="P691" s="63" t="str">
        <f>IF(B691="","",VLOOKUP(B691,'CTRL RECOM'!A555:M1021,19,0))</f>
        <v/>
      </c>
    </row>
    <row r="692" ht="15.75" customHeight="1">
      <c r="A692" s="63" t="str">
        <f t="shared" si="1"/>
        <v/>
      </c>
      <c r="B692" s="64"/>
      <c r="C692" s="64"/>
      <c r="D692" s="65"/>
      <c r="E692" s="66"/>
      <c r="F692" s="67"/>
      <c r="G692" s="67"/>
      <c r="H692" s="64"/>
      <c r="I692" s="68"/>
      <c r="J692" s="64"/>
      <c r="K692" s="63" t="str">
        <f>IF(B692="","",VLOOKUP(B692,'CTRL RECOM'!A555:M1022,2,0))</f>
        <v/>
      </c>
      <c r="L692" s="63" t="str">
        <f>IF(B692="","",VLOOKUP(B692,'CTRL RECOM'!A555:M1022,3,0))</f>
        <v/>
      </c>
      <c r="M692" s="70" t="str">
        <f>IF(B692="","",VLOOKUP(B692,'CTRL RECOM'!A555:M1022,7,0))</f>
        <v/>
      </c>
      <c r="N692" s="70" t="str">
        <f>IF(B692="","",VLOOKUP(B692,'CTRL RECOM'!A555:M1022,8,0))</f>
        <v/>
      </c>
      <c r="O692" s="63" t="str">
        <f>IF(B692="","",VLOOKUP(B692,'CTRL RECOM'!A555:M1022,18,0))</f>
        <v/>
      </c>
      <c r="P692" s="63" t="str">
        <f>IF(B692="","",VLOOKUP(B692,'CTRL RECOM'!A555:M1022,19,0))</f>
        <v/>
      </c>
    </row>
    <row r="693" ht="15.75" customHeight="1">
      <c r="A693" s="63" t="str">
        <f t="shared" si="1"/>
        <v/>
      </c>
      <c r="B693" s="64"/>
      <c r="C693" s="64"/>
      <c r="D693" s="65"/>
      <c r="E693" s="66"/>
      <c r="F693" s="67"/>
      <c r="G693" s="67"/>
      <c r="H693" s="64"/>
      <c r="I693" s="68"/>
      <c r="J693" s="64"/>
      <c r="K693" s="63" t="str">
        <f>IF(B693="","",VLOOKUP(B693,'CTRL RECOM'!A555:M1023,2,0))</f>
        <v/>
      </c>
      <c r="L693" s="63" t="str">
        <f>IF(B693="","",VLOOKUP(B693,'CTRL RECOM'!A555:M1023,3,0))</f>
        <v/>
      </c>
      <c r="M693" s="70" t="str">
        <f>IF(B693="","",VLOOKUP(B693,'CTRL RECOM'!A555:M1023,7,0))</f>
        <v/>
      </c>
      <c r="N693" s="70" t="str">
        <f>IF(B693="","",VLOOKUP(B693,'CTRL RECOM'!A555:M1023,8,0))</f>
        <v/>
      </c>
      <c r="O693" s="63" t="str">
        <f>IF(B693="","",VLOOKUP(B693,'CTRL RECOM'!A555:M1023,18,0))</f>
        <v/>
      </c>
      <c r="P693" s="63" t="str">
        <f>IF(B693="","",VLOOKUP(B693,'CTRL RECOM'!A555:M1023,19,0))</f>
        <v/>
      </c>
    </row>
    <row r="694" ht="15.75" customHeight="1">
      <c r="A694" s="63" t="str">
        <f t="shared" si="1"/>
        <v/>
      </c>
      <c r="B694" s="64"/>
      <c r="C694" s="64"/>
      <c r="D694" s="65"/>
      <c r="E694" s="66"/>
      <c r="F694" s="67"/>
      <c r="G694" s="67"/>
      <c r="H694" s="64"/>
      <c r="I694" s="68"/>
      <c r="J694" s="64"/>
      <c r="K694" s="63" t="str">
        <f>IF(B694="","",VLOOKUP(B694,'CTRL RECOM'!A555:M1024,2,0))</f>
        <v/>
      </c>
      <c r="L694" s="63" t="str">
        <f>IF(B694="","",VLOOKUP(B694,'CTRL RECOM'!A555:M1024,3,0))</f>
        <v/>
      </c>
      <c r="M694" s="70" t="str">
        <f>IF(B694="","",VLOOKUP(B694,'CTRL RECOM'!A555:M1024,7,0))</f>
        <v/>
      </c>
      <c r="N694" s="70" t="str">
        <f>IF(B694="","",VLOOKUP(B694,'CTRL RECOM'!A555:M1024,8,0))</f>
        <v/>
      </c>
      <c r="O694" s="63" t="str">
        <f>IF(B694="","",VLOOKUP(B694,'CTRL RECOM'!A555:M1024,18,0))</f>
        <v/>
      </c>
      <c r="P694" s="63" t="str">
        <f>IF(B694="","",VLOOKUP(B694,'CTRL RECOM'!A555:M1024,19,0))</f>
        <v/>
      </c>
    </row>
    <row r="695" ht="15.75" customHeight="1">
      <c r="A695" s="63" t="str">
        <f t="shared" si="1"/>
        <v/>
      </c>
      <c r="B695" s="64"/>
      <c r="C695" s="64"/>
      <c r="D695" s="65"/>
      <c r="E695" s="66"/>
      <c r="F695" s="67"/>
      <c r="G695" s="67"/>
      <c r="H695" s="64"/>
      <c r="I695" s="68"/>
      <c r="J695" s="64"/>
      <c r="K695" s="63" t="str">
        <f>IF(B695="","",VLOOKUP(B695,'CTRL RECOM'!A555:M1025,2,0))</f>
        <v/>
      </c>
      <c r="L695" s="63" t="str">
        <f>IF(B695="","",VLOOKUP(B695,'CTRL RECOM'!A555:M1025,3,0))</f>
        <v/>
      </c>
      <c r="M695" s="70" t="str">
        <f>IF(B695="","",VLOOKUP(B695,'CTRL RECOM'!A555:M1025,7,0))</f>
        <v/>
      </c>
      <c r="N695" s="70" t="str">
        <f>IF(B695="","",VLOOKUP(B695,'CTRL RECOM'!A555:M1025,8,0))</f>
        <v/>
      </c>
      <c r="O695" s="63" t="str">
        <f>IF(B695="","",VLOOKUP(B695,'CTRL RECOM'!A555:M1025,18,0))</f>
        <v/>
      </c>
      <c r="P695" s="63" t="str">
        <f>IF(B695="","",VLOOKUP(B695,'CTRL RECOM'!A555:M1025,19,0))</f>
        <v/>
      </c>
    </row>
    <row r="696" ht="15.75" customHeight="1">
      <c r="A696" s="63" t="str">
        <f t="shared" si="1"/>
        <v/>
      </c>
      <c r="B696" s="64"/>
      <c r="C696" s="64"/>
      <c r="D696" s="65"/>
      <c r="E696" s="66"/>
      <c r="F696" s="67"/>
      <c r="G696" s="67"/>
      <c r="H696" s="64"/>
      <c r="I696" s="68"/>
      <c r="J696" s="64"/>
      <c r="K696" s="63" t="str">
        <f>IF(B696="","",VLOOKUP(B696,'CTRL RECOM'!A555:M1026,2,0))</f>
        <v/>
      </c>
      <c r="L696" s="63" t="str">
        <f>IF(B696="","",VLOOKUP(B696,'CTRL RECOM'!A555:M1026,3,0))</f>
        <v/>
      </c>
      <c r="M696" s="70" t="str">
        <f>IF(B696="","",VLOOKUP(B696,'CTRL RECOM'!A555:M1026,7,0))</f>
        <v/>
      </c>
      <c r="N696" s="70" t="str">
        <f>IF(B696="","",VLOOKUP(B696,'CTRL RECOM'!A555:M1026,8,0))</f>
        <v/>
      </c>
      <c r="O696" s="63" t="str">
        <f>IF(B696="","",VLOOKUP(B696,'CTRL RECOM'!A555:M1026,18,0))</f>
        <v/>
      </c>
      <c r="P696" s="63" t="str">
        <f>IF(B696="","",VLOOKUP(B696,'CTRL RECOM'!A555:M1026,19,0))</f>
        <v/>
      </c>
    </row>
    <row r="697" ht="15.75" customHeight="1">
      <c r="A697" s="63" t="str">
        <f t="shared" si="1"/>
        <v/>
      </c>
      <c r="B697" s="64"/>
      <c r="C697" s="64"/>
      <c r="D697" s="65"/>
      <c r="E697" s="66"/>
      <c r="F697" s="67"/>
      <c r="G697" s="67"/>
      <c r="H697" s="64"/>
      <c r="I697" s="68"/>
      <c r="J697" s="64"/>
      <c r="K697" s="63" t="str">
        <f>IF(B697="","",VLOOKUP(B697,'CTRL RECOM'!A555:M1027,2,0))</f>
        <v/>
      </c>
      <c r="L697" s="63" t="str">
        <f>IF(B697="","",VLOOKUP(B697,'CTRL RECOM'!A555:M1027,3,0))</f>
        <v/>
      </c>
      <c r="M697" s="70" t="str">
        <f>IF(B697="","",VLOOKUP(B697,'CTRL RECOM'!A555:M1027,7,0))</f>
        <v/>
      </c>
      <c r="N697" s="70" t="str">
        <f>IF(B697="","",VLOOKUP(B697,'CTRL RECOM'!A555:M1027,8,0))</f>
        <v/>
      </c>
      <c r="O697" s="63" t="str">
        <f>IF(B697="","",VLOOKUP(B697,'CTRL RECOM'!A555:M1027,18,0))</f>
        <v/>
      </c>
      <c r="P697" s="63" t="str">
        <f>IF(B697="","",VLOOKUP(B697,'CTRL RECOM'!A555:M1027,19,0))</f>
        <v/>
      </c>
    </row>
    <row r="698" ht="15.75" customHeight="1">
      <c r="A698" s="63" t="str">
        <f t="shared" si="1"/>
        <v/>
      </c>
      <c r="B698" s="64"/>
      <c r="C698" s="64"/>
      <c r="D698" s="65"/>
      <c r="E698" s="66"/>
      <c r="F698" s="67"/>
      <c r="G698" s="67"/>
      <c r="H698" s="64"/>
      <c r="I698" s="68"/>
      <c r="J698" s="64"/>
      <c r="K698" s="63" t="str">
        <f>IF(B698="","",VLOOKUP(B698,'CTRL RECOM'!A555:M1028,2,0))</f>
        <v/>
      </c>
      <c r="L698" s="63" t="str">
        <f>IF(B698="","",VLOOKUP(B698,'CTRL RECOM'!A555:M1028,3,0))</f>
        <v/>
      </c>
      <c r="M698" s="70" t="str">
        <f>IF(B698="","",VLOOKUP(B698,'CTRL RECOM'!A555:M1028,7,0))</f>
        <v/>
      </c>
      <c r="N698" s="70" t="str">
        <f>IF(B698="","",VLOOKUP(B698,'CTRL RECOM'!A555:M1028,8,0))</f>
        <v/>
      </c>
      <c r="O698" s="63" t="str">
        <f>IF(B698="","",VLOOKUP(B698,'CTRL RECOM'!A555:M1028,18,0))</f>
        <v/>
      </c>
      <c r="P698" s="63" t="str">
        <f>IF(B698="","",VLOOKUP(B698,'CTRL RECOM'!A555:M1028,19,0))</f>
        <v/>
      </c>
    </row>
    <row r="699" ht="15.75" customHeight="1">
      <c r="A699" s="63" t="str">
        <f t="shared" si="1"/>
        <v/>
      </c>
      <c r="B699" s="64"/>
      <c r="C699" s="64"/>
      <c r="D699" s="65"/>
      <c r="E699" s="66"/>
      <c r="F699" s="67"/>
      <c r="G699" s="67"/>
      <c r="H699" s="64"/>
      <c r="I699" s="68"/>
      <c r="J699" s="64"/>
      <c r="K699" s="63" t="str">
        <f>IF(B699="","",VLOOKUP(B699,'CTRL RECOM'!A555:M1029,2,0))</f>
        <v/>
      </c>
      <c r="L699" s="63" t="str">
        <f>IF(B699="","",VLOOKUP(B699,'CTRL RECOM'!A555:M1029,3,0))</f>
        <v/>
      </c>
      <c r="M699" s="70" t="str">
        <f>IF(B699="","",VLOOKUP(B699,'CTRL RECOM'!A555:M1029,7,0))</f>
        <v/>
      </c>
      <c r="N699" s="70" t="str">
        <f>IF(B699="","",VLOOKUP(B699,'CTRL RECOM'!A555:M1029,8,0))</f>
        <v/>
      </c>
      <c r="O699" s="63" t="str">
        <f>IF(B699="","",VLOOKUP(B699,'CTRL RECOM'!A555:M1029,18,0))</f>
        <v/>
      </c>
      <c r="P699" s="63" t="str">
        <f>IF(B699="","",VLOOKUP(B699,'CTRL RECOM'!A555:M1029,19,0))</f>
        <v/>
      </c>
    </row>
    <row r="700" ht="15.75" customHeight="1">
      <c r="A700" s="63" t="str">
        <f t="shared" si="1"/>
        <v/>
      </c>
      <c r="B700" s="64"/>
      <c r="C700" s="64"/>
      <c r="D700" s="65"/>
      <c r="E700" s="66"/>
      <c r="F700" s="67"/>
      <c r="G700" s="67"/>
      <c r="H700" s="64"/>
      <c r="I700" s="68"/>
      <c r="J700" s="64"/>
      <c r="K700" s="63" t="str">
        <f>IF(B700="","",VLOOKUP(B700,'CTRL RECOM'!A555:M1030,2,0))</f>
        <v/>
      </c>
      <c r="L700" s="63" t="str">
        <f>IF(B700="","",VLOOKUP(B700,'CTRL RECOM'!A555:M1030,3,0))</f>
        <v/>
      </c>
      <c r="M700" s="70" t="str">
        <f>IF(B700="","",VLOOKUP(B700,'CTRL RECOM'!A555:M1030,7,0))</f>
        <v/>
      </c>
      <c r="N700" s="70" t="str">
        <f>IF(B700="","",VLOOKUP(B700,'CTRL RECOM'!A555:M1030,8,0))</f>
        <v/>
      </c>
      <c r="O700" s="63" t="str">
        <f>IF(B700="","",VLOOKUP(B700,'CTRL RECOM'!A555:M1030,18,0))</f>
        <v/>
      </c>
      <c r="P700" s="63" t="str">
        <f>IF(B700="","",VLOOKUP(B700,'CTRL RECOM'!A555:M1030,19,0))</f>
        <v/>
      </c>
    </row>
    <row r="701" ht="15.75" customHeight="1">
      <c r="A701" s="63" t="str">
        <f t="shared" si="1"/>
        <v/>
      </c>
      <c r="B701" s="64"/>
      <c r="C701" s="64"/>
      <c r="D701" s="65"/>
      <c r="E701" s="66"/>
      <c r="F701" s="67"/>
      <c r="G701" s="67"/>
      <c r="H701" s="64"/>
      <c r="I701" s="68"/>
      <c r="J701" s="64"/>
      <c r="K701" s="63" t="str">
        <f>IF(B701="","",VLOOKUP(B701,'CTRL RECOM'!A555:M1031,2,0))</f>
        <v/>
      </c>
      <c r="L701" s="63" t="str">
        <f>IF(B701="","",VLOOKUP(B701,'CTRL RECOM'!A555:M1031,3,0))</f>
        <v/>
      </c>
      <c r="M701" s="70" t="str">
        <f>IF(B701="","",VLOOKUP(B701,'CTRL RECOM'!A555:M1031,7,0))</f>
        <v/>
      </c>
      <c r="N701" s="70" t="str">
        <f>IF(B701="","",VLOOKUP(B701,'CTRL RECOM'!A555:M1031,8,0))</f>
        <v/>
      </c>
      <c r="O701" s="63" t="str">
        <f>IF(B701="","",VLOOKUP(B701,'CTRL RECOM'!A555:M1031,18,0))</f>
        <v/>
      </c>
      <c r="P701" s="63" t="str">
        <f>IF(B701="","",VLOOKUP(B701,'CTRL RECOM'!A555:M1031,19,0))</f>
        <v/>
      </c>
    </row>
    <row r="702" ht="15.75" customHeight="1">
      <c r="A702" s="63" t="str">
        <f t="shared" si="1"/>
        <v/>
      </c>
      <c r="B702" s="64"/>
      <c r="C702" s="64"/>
      <c r="D702" s="65"/>
      <c r="E702" s="66"/>
      <c r="F702" s="67"/>
      <c r="G702" s="67"/>
      <c r="H702" s="64"/>
      <c r="I702" s="68"/>
      <c r="J702" s="64"/>
      <c r="K702" s="63" t="str">
        <f>IF(B702="","",VLOOKUP(B702,'CTRL RECOM'!A555:M1032,2,0))</f>
        <v/>
      </c>
      <c r="L702" s="63" t="str">
        <f>IF(B702="","",VLOOKUP(B702,'CTRL RECOM'!A555:M1032,3,0))</f>
        <v/>
      </c>
      <c r="M702" s="70" t="str">
        <f>IF(B702="","",VLOOKUP(B702,'CTRL RECOM'!A555:M1032,7,0))</f>
        <v/>
      </c>
      <c r="N702" s="70" t="str">
        <f>IF(B702="","",VLOOKUP(B702,'CTRL RECOM'!A555:M1032,8,0))</f>
        <v/>
      </c>
      <c r="O702" s="63" t="str">
        <f>IF(B702="","",VLOOKUP(B702,'CTRL RECOM'!A555:M1032,18,0))</f>
        <v/>
      </c>
      <c r="P702" s="63" t="str">
        <f>IF(B702="","",VLOOKUP(B702,'CTRL RECOM'!A555:M1032,19,0))</f>
        <v/>
      </c>
    </row>
    <row r="703" ht="15.75" customHeight="1">
      <c r="A703" s="63" t="str">
        <f t="shared" si="1"/>
        <v/>
      </c>
      <c r="B703" s="64"/>
      <c r="C703" s="64"/>
      <c r="D703" s="65"/>
      <c r="E703" s="66"/>
      <c r="F703" s="67"/>
      <c r="G703" s="67"/>
      <c r="H703" s="64"/>
      <c r="I703" s="68"/>
      <c r="J703" s="64"/>
      <c r="K703" s="63" t="str">
        <f>IF(B703="","",VLOOKUP(B703,'CTRL RECOM'!A555:M1033,2,0))</f>
        <v/>
      </c>
      <c r="L703" s="63" t="str">
        <f>IF(B703="","",VLOOKUP(B703,'CTRL RECOM'!A555:M1033,3,0))</f>
        <v/>
      </c>
      <c r="M703" s="70" t="str">
        <f>IF(B703="","",VLOOKUP(B703,'CTRL RECOM'!A555:M1033,7,0))</f>
        <v/>
      </c>
      <c r="N703" s="70" t="str">
        <f>IF(B703="","",VLOOKUP(B703,'CTRL RECOM'!A555:M1033,8,0))</f>
        <v/>
      </c>
      <c r="O703" s="63" t="str">
        <f>IF(B703="","",VLOOKUP(B703,'CTRL RECOM'!A555:M1033,18,0))</f>
        <v/>
      </c>
      <c r="P703" s="63" t="str">
        <f>IF(B703="","",VLOOKUP(B703,'CTRL RECOM'!A555:M1033,19,0))</f>
        <v/>
      </c>
    </row>
    <row r="704" ht="15.75" customHeight="1">
      <c r="A704" s="63" t="str">
        <f t="shared" si="1"/>
        <v/>
      </c>
      <c r="B704" s="64"/>
      <c r="C704" s="64"/>
      <c r="D704" s="65"/>
      <c r="E704" s="66"/>
      <c r="F704" s="67"/>
      <c r="G704" s="67"/>
      <c r="H704" s="64"/>
      <c r="I704" s="68"/>
      <c r="J704" s="64"/>
      <c r="K704" s="63" t="str">
        <f>IF(B704="","",VLOOKUP(B704,'CTRL RECOM'!A555:M1034,2,0))</f>
        <v/>
      </c>
      <c r="L704" s="63" t="str">
        <f>IF(B704="","",VLOOKUP(B704,'CTRL RECOM'!A555:M1034,3,0))</f>
        <v/>
      </c>
      <c r="M704" s="70" t="str">
        <f>IF(B704="","",VLOOKUP(B704,'CTRL RECOM'!A555:M1034,7,0))</f>
        <v/>
      </c>
      <c r="N704" s="70" t="str">
        <f>IF(B704="","",VLOOKUP(B704,'CTRL RECOM'!A555:M1034,8,0))</f>
        <v/>
      </c>
      <c r="O704" s="63" t="str">
        <f>IF(B704="","",VLOOKUP(B704,'CTRL RECOM'!A555:M1034,18,0))</f>
        <v/>
      </c>
      <c r="P704" s="63" t="str">
        <f>IF(B704="","",VLOOKUP(B704,'CTRL RECOM'!A555:M1034,19,0))</f>
        <v/>
      </c>
    </row>
    <row r="705" ht="15.75" customHeight="1">
      <c r="A705" s="63" t="str">
        <f t="shared" si="1"/>
        <v/>
      </c>
      <c r="B705" s="64"/>
      <c r="C705" s="64"/>
      <c r="D705" s="65"/>
      <c r="E705" s="66"/>
      <c r="F705" s="67"/>
      <c r="G705" s="67"/>
      <c r="H705" s="64"/>
      <c r="I705" s="68"/>
      <c r="J705" s="64"/>
      <c r="K705" s="63" t="str">
        <f>IF(B705="","",VLOOKUP(B705,'CTRL RECOM'!A555:M1035,2,0))</f>
        <v/>
      </c>
      <c r="L705" s="63" t="str">
        <f>IF(B705="","",VLOOKUP(B705,'CTRL RECOM'!A555:M1035,3,0))</f>
        <v/>
      </c>
      <c r="M705" s="70" t="str">
        <f>IF(B705="","",VLOOKUP(B705,'CTRL RECOM'!A555:M1035,7,0))</f>
        <v/>
      </c>
      <c r="N705" s="70" t="str">
        <f>IF(B705="","",VLOOKUP(B705,'CTRL RECOM'!A555:M1035,8,0))</f>
        <v/>
      </c>
      <c r="O705" s="63" t="str">
        <f>IF(B705="","",VLOOKUP(B705,'CTRL RECOM'!A555:M1035,18,0))</f>
        <v/>
      </c>
      <c r="P705" s="63" t="str">
        <f>IF(B705="","",VLOOKUP(B705,'CTRL RECOM'!A555:M1035,19,0))</f>
        <v/>
      </c>
    </row>
    <row r="706" ht="15.75" customHeight="1">
      <c r="A706" s="63" t="str">
        <f t="shared" si="1"/>
        <v/>
      </c>
      <c r="B706" s="64"/>
      <c r="C706" s="64"/>
      <c r="D706" s="65"/>
      <c r="E706" s="66"/>
      <c r="F706" s="67"/>
      <c r="G706" s="67"/>
      <c r="H706" s="64"/>
      <c r="I706" s="68"/>
      <c r="J706" s="64"/>
      <c r="K706" s="63" t="str">
        <f>IF(B706="","",VLOOKUP(B706,'CTRL RECOM'!A555:M1036,2,0))</f>
        <v/>
      </c>
      <c r="L706" s="63" t="str">
        <f>IF(B706="","",VLOOKUP(B706,'CTRL RECOM'!A555:M1036,3,0))</f>
        <v/>
      </c>
      <c r="M706" s="70" t="str">
        <f>IF(B706="","",VLOOKUP(B706,'CTRL RECOM'!A555:M1036,7,0))</f>
        <v/>
      </c>
      <c r="N706" s="70" t="str">
        <f>IF(B706="","",VLOOKUP(B706,'CTRL RECOM'!A555:M1036,8,0))</f>
        <v/>
      </c>
      <c r="O706" s="63" t="str">
        <f>IF(B706="","",VLOOKUP(B706,'CTRL RECOM'!A555:M1036,18,0))</f>
        <v/>
      </c>
      <c r="P706" s="63" t="str">
        <f>IF(B706="","",VLOOKUP(B706,'CTRL RECOM'!A555:M1036,19,0))</f>
        <v/>
      </c>
    </row>
    <row r="707" ht="15.75" customHeight="1">
      <c r="A707" s="63" t="str">
        <f t="shared" si="1"/>
        <v/>
      </c>
      <c r="B707" s="64"/>
      <c r="C707" s="64"/>
      <c r="D707" s="65"/>
      <c r="E707" s="66"/>
      <c r="F707" s="67"/>
      <c r="G707" s="67"/>
      <c r="H707" s="64"/>
      <c r="I707" s="68"/>
      <c r="J707" s="64"/>
      <c r="K707" s="63" t="str">
        <f>IF(B707="","",VLOOKUP(B707,'CTRL RECOM'!A555:M1037,2,0))</f>
        <v/>
      </c>
      <c r="L707" s="63" t="str">
        <f>IF(B707="","",VLOOKUP(B707,'CTRL RECOM'!A555:M1037,3,0))</f>
        <v/>
      </c>
      <c r="M707" s="70" t="str">
        <f>IF(B707="","",VLOOKUP(B707,'CTRL RECOM'!A555:M1037,7,0))</f>
        <v/>
      </c>
      <c r="N707" s="70" t="str">
        <f>IF(B707="","",VLOOKUP(B707,'CTRL RECOM'!A555:M1037,8,0))</f>
        <v/>
      </c>
      <c r="O707" s="63" t="str">
        <f>IF(B707="","",VLOOKUP(B707,'CTRL RECOM'!A555:M1037,18,0))</f>
        <v/>
      </c>
      <c r="P707" s="63" t="str">
        <f>IF(B707="","",VLOOKUP(B707,'CTRL RECOM'!A555:M1037,19,0))</f>
        <v/>
      </c>
    </row>
    <row r="708" ht="15.75" customHeight="1">
      <c r="A708" s="63" t="str">
        <f t="shared" si="1"/>
        <v/>
      </c>
      <c r="B708" s="64"/>
      <c r="C708" s="64"/>
      <c r="D708" s="65"/>
      <c r="E708" s="66"/>
      <c r="F708" s="67"/>
      <c r="G708" s="67"/>
      <c r="H708" s="64"/>
      <c r="I708" s="68"/>
      <c r="J708" s="64"/>
      <c r="K708" s="63" t="str">
        <f>IF(B708="","",VLOOKUP(B708,'CTRL RECOM'!A555:M1038,2,0))</f>
        <v/>
      </c>
      <c r="L708" s="63" t="str">
        <f>IF(B708="","",VLOOKUP(B708,'CTRL RECOM'!A555:M1038,3,0))</f>
        <v/>
      </c>
      <c r="M708" s="70" t="str">
        <f>IF(B708="","",VLOOKUP(B708,'CTRL RECOM'!A555:M1038,7,0))</f>
        <v/>
      </c>
      <c r="N708" s="70" t="str">
        <f>IF(B708="","",VLOOKUP(B708,'CTRL RECOM'!A555:M1038,8,0))</f>
        <v/>
      </c>
      <c r="O708" s="63" t="str">
        <f>IF(B708="","",VLOOKUP(B708,'CTRL RECOM'!A555:M1038,18,0))</f>
        <v/>
      </c>
      <c r="P708" s="63" t="str">
        <f>IF(B708="","",VLOOKUP(B708,'CTRL RECOM'!A555:M1038,19,0))</f>
        <v/>
      </c>
    </row>
    <row r="709" ht="15.75" customHeight="1">
      <c r="A709" s="63" t="str">
        <f t="shared" si="1"/>
        <v/>
      </c>
      <c r="B709" s="64"/>
      <c r="C709" s="64"/>
      <c r="D709" s="65"/>
      <c r="E709" s="66"/>
      <c r="F709" s="67"/>
      <c r="G709" s="67"/>
      <c r="H709" s="64"/>
      <c r="I709" s="68"/>
      <c r="J709" s="64"/>
      <c r="K709" s="63" t="str">
        <f>IF(B709="","",VLOOKUP(B709,'CTRL RECOM'!A555:M1039,2,0))</f>
        <v/>
      </c>
      <c r="L709" s="63" t="str">
        <f>IF(B709="","",VLOOKUP(B709,'CTRL RECOM'!A555:M1039,3,0))</f>
        <v/>
      </c>
      <c r="M709" s="70" t="str">
        <f>IF(B709="","",VLOOKUP(B709,'CTRL RECOM'!A555:M1039,7,0))</f>
        <v/>
      </c>
      <c r="N709" s="70" t="str">
        <f>IF(B709="","",VLOOKUP(B709,'CTRL RECOM'!A555:M1039,8,0))</f>
        <v/>
      </c>
      <c r="O709" s="63" t="str">
        <f>IF(B709="","",VLOOKUP(B709,'CTRL RECOM'!A555:M1039,18,0))</f>
        <v/>
      </c>
      <c r="P709" s="63" t="str">
        <f>IF(B709="","",VLOOKUP(B709,'CTRL RECOM'!A555:M1039,19,0))</f>
        <v/>
      </c>
    </row>
    <row r="710" ht="15.75" customHeight="1">
      <c r="A710" s="63" t="str">
        <f t="shared" si="1"/>
        <v/>
      </c>
      <c r="B710" s="64"/>
      <c r="C710" s="64"/>
      <c r="D710" s="65"/>
      <c r="E710" s="66"/>
      <c r="F710" s="67"/>
      <c r="G710" s="67"/>
      <c r="H710" s="64"/>
      <c r="I710" s="68"/>
      <c r="J710" s="64"/>
      <c r="K710" s="63" t="str">
        <f>IF(B710="","",VLOOKUP(B710,'CTRL RECOM'!A555:M1040,2,0))</f>
        <v/>
      </c>
      <c r="L710" s="63" t="str">
        <f>IF(B710="","",VLOOKUP(B710,'CTRL RECOM'!A555:M1040,3,0))</f>
        <v/>
      </c>
      <c r="M710" s="70" t="str">
        <f>IF(B710="","",VLOOKUP(B710,'CTRL RECOM'!A555:M1040,7,0))</f>
        <v/>
      </c>
      <c r="N710" s="70" t="str">
        <f>IF(B710="","",VLOOKUP(B710,'CTRL RECOM'!A555:M1040,8,0))</f>
        <v/>
      </c>
      <c r="O710" s="63" t="str">
        <f>IF(B710="","",VLOOKUP(B710,'CTRL RECOM'!A555:M1040,18,0))</f>
        <v/>
      </c>
      <c r="P710" s="63" t="str">
        <f>IF(B710="","",VLOOKUP(B710,'CTRL RECOM'!A555:M1040,19,0))</f>
        <v/>
      </c>
    </row>
    <row r="711" ht="15.75" customHeight="1">
      <c r="A711" s="63" t="str">
        <f t="shared" si="1"/>
        <v/>
      </c>
      <c r="B711" s="64"/>
      <c r="C711" s="64"/>
      <c r="D711" s="65"/>
      <c r="E711" s="66"/>
      <c r="F711" s="67"/>
      <c r="G711" s="67"/>
      <c r="H711" s="64"/>
      <c r="I711" s="68"/>
      <c r="J711" s="64"/>
      <c r="K711" s="63" t="str">
        <f>IF(B711="","",VLOOKUP(B711,'CTRL RECOM'!A555:M1041,2,0))</f>
        <v/>
      </c>
      <c r="L711" s="63" t="str">
        <f>IF(B711="","",VLOOKUP(B711,'CTRL RECOM'!A555:M1041,3,0))</f>
        <v/>
      </c>
      <c r="M711" s="70" t="str">
        <f>IF(B711="","",VLOOKUP(B711,'CTRL RECOM'!A555:M1041,7,0))</f>
        <v/>
      </c>
      <c r="N711" s="70" t="str">
        <f>IF(B711="","",VLOOKUP(B711,'CTRL RECOM'!A555:M1041,8,0))</f>
        <v/>
      </c>
      <c r="O711" s="63" t="str">
        <f>IF(B711="","",VLOOKUP(B711,'CTRL RECOM'!A555:M1041,18,0))</f>
        <v/>
      </c>
      <c r="P711" s="63" t="str">
        <f>IF(B711="","",VLOOKUP(B711,'CTRL RECOM'!A555:M1041,19,0))</f>
        <v/>
      </c>
    </row>
    <row r="712" ht="15.75" customHeight="1">
      <c r="A712" s="63" t="str">
        <f t="shared" si="1"/>
        <v/>
      </c>
      <c r="B712" s="64"/>
      <c r="C712" s="64"/>
      <c r="D712" s="65"/>
      <c r="E712" s="66"/>
      <c r="F712" s="67"/>
      <c r="G712" s="67"/>
      <c r="H712" s="64"/>
      <c r="I712" s="68"/>
      <c r="J712" s="64"/>
      <c r="K712" s="63" t="str">
        <f>IF(B712="","",VLOOKUP(B712,'CTRL RECOM'!A555:M1042,2,0))</f>
        <v/>
      </c>
      <c r="L712" s="63" t="str">
        <f>IF(B712="","",VLOOKUP(B712,'CTRL RECOM'!A555:M1042,3,0))</f>
        <v/>
      </c>
      <c r="M712" s="70" t="str">
        <f>IF(B712="","",VLOOKUP(B712,'CTRL RECOM'!A555:M1042,7,0))</f>
        <v/>
      </c>
      <c r="N712" s="70" t="str">
        <f>IF(B712="","",VLOOKUP(B712,'CTRL RECOM'!A555:M1042,8,0))</f>
        <v/>
      </c>
      <c r="O712" s="63" t="str">
        <f>IF(B712="","",VLOOKUP(B712,'CTRL RECOM'!A555:M1042,18,0))</f>
        <v/>
      </c>
      <c r="P712" s="63" t="str">
        <f>IF(B712="","",VLOOKUP(B712,'CTRL RECOM'!A555:M1042,19,0))</f>
        <v/>
      </c>
    </row>
    <row r="713" ht="15.75" customHeight="1">
      <c r="A713" s="63" t="str">
        <f t="shared" si="1"/>
        <v/>
      </c>
      <c r="B713" s="64"/>
      <c r="C713" s="64"/>
      <c r="D713" s="65"/>
      <c r="E713" s="66"/>
      <c r="F713" s="67"/>
      <c r="G713" s="67"/>
      <c r="H713" s="64"/>
      <c r="I713" s="68"/>
      <c r="J713" s="64"/>
      <c r="K713" s="63" t="str">
        <f>IF(B713="","",VLOOKUP(B713,'CTRL RECOM'!A555:M1043,2,0))</f>
        <v/>
      </c>
      <c r="L713" s="63" t="str">
        <f>IF(B713="","",VLOOKUP(B713,'CTRL RECOM'!A555:M1043,3,0))</f>
        <v/>
      </c>
      <c r="M713" s="70" t="str">
        <f>IF(B713="","",VLOOKUP(B713,'CTRL RECOM'!A555:M1043,7,0))</f>
        <v/>
      </c>
      <c r="N713" s="70" t="str">
        <f>IF(B713="","",VLOOKUP(B713,'CTRL RECOM'!A555:M1043,8,0))</f>
        <v/>
      </c>
      <c r="O713" s="63" t="str">
        <f>IF(B713="","",VLOOKUP(B713,'CTRL RECOM'!A555:M1043,18,0))</f>
        <v/>
      </c>
      <c r="P713" s="63" t="str">
        <f>IF(B713="","",VLOOKUP(B713,'CTRL RECOM'!A555:M1043,19,0))</f>
        <v/>
      </c>
    </row>
    <row r="714" ht="15.75" customHeight="1">
      <c r="A714" s="63" t="str">
        <f t="shared" si="1"/>
        <v/>
      </c>
      <c r="B714" s="64"/>
      <c r="C714" s="64"/>
      <c r="D714" s="65"/>
      <c r="E714" s="66"/>
      <c r="F714" s="67"/>
      <c r="G714" s="67"/>
      <c r="H714" s="64"/>
      <c r="I714" s="68"/>
      <c r="J714" s="64"/>
      <c r="K714" s="63" t="str">
        <f>IF(B714="","",VLOOKUP(B714,'CTRL RECOM'!A555:M1044,2,0))</f>
        <v/>
      </c>
      <c r="L714" s="63" t="str">
        <f>IF(B714="","",VLOOKUP(B714,'CTRL RECOM'!A555:M1044,3,0))</f>
        <v/>
      </c>
      <c r="M714" s="70" t="str">
        <f>IF(B714="","",VLOOKUP(B714,'CTRL RECOM'!A555:M1044,7,0))</f>
        <v/>
      </c>
      <c r="N714" s="70" t="str">
        <f>IF(B714="","",VLOOKUP(B714,'CTRL RECOM'!A555:M1044,8,0))</f>
        <v/>
      </c>
      <c r="O714" s="63" t="str">
        <f>IF(B714="","",VLOOKUP(B714,'CTRL RECOM'!A555:M1044,18,0))</f>
        <v/>
      </c>
      <c r="P714" s="63" t="str">
        <f>IF(B714="","",VLOOKUP(B714,'CTRL RECOM'!A555:M1044,19,0))</f>
        <v/>
      </c>
    </row>
    <row r="715" ht="15.75" customHeight="1">
      <c r="A715" s="63" t="str">
        <f t="shared" si="1"/>
        <v/>
      </c>
      <c r="B715" s="64"/>
      <c r="C715" s="64"/>
      <c r="D715" s="65"/>
      <c r="E715" s="66"/>
      <c r="F715" s="67"/>
      <c r="G715" s="67"/>
      <c r="H715" s="64"/>
      <c r="I715" s="68"/>
      <c r="J715" s="64"/>
      <c r="K715" s="63" t="str">
        <f>IF(B715="","",VLOOKUP(B715,'CTRL RECOM'!A555:M1045,2,0))</f>
        <v/>
      </c>
      <c r="L715" s="63" t="str">
        <f>IF(B715="","",VLOOKUP(B715,'CTRL RECOM'!A555:M1045,3,0))</f>
        <v/>
      </c>
      <c r="M715" s="70" t="str">
        <f>IF(B715="","",VLOOKUP(B715,'CTRL RECOM'!A555:M1045,7,0))</f>
        <v/>
      </c>
      <c r="N715" s="70" t="str">
        <f>IF(B715="","",VLOOKUP(B715,'CTRL RECOM'!A555:M1045,8,0))</f>
        <v/>
      </c>
      <c r="O715" s="63" t="str">
        <f>IF(B715="","",VLOOKUP(B715,'CTRL RECOM'!A555:M1045,18,0))</f>
        <v/>
      </c>
      <c r="P715" s="63" t="str">
        <f>IF(B715="","",VLOOKUP(B715,'CTRL RECOM'!A555:M1045,19,0))</f>
        <v/>
      </c>
    </row>
    <row r="716" ht="15.75" customHeight="1">
      <c r="A716" s="63" t="str">
        <f t="shared" si="1"/>
        <v/>
      </c>
      <c r="B716" s="64"/>
      <c r="C716" s="64"/>
      <c r="D716" s="65"/>
      <c r="E716" s="66"/>
      <c r="F716" s="67"/>
      <c r="G716" s="67"/>
      <c r="H716" s="64"/>
      <c r="I716" s="68"/>
      <c r="J716" s="64"/>
      <c r="K716" s="63" t="str">
        <f>IF(B716="","",VLOOKUP(B716,'CTRL RECOM'!A555:M1046,2,0))</f>
        <v/>
      </c>
      <c r="L716" s="63" t="str">
        <f>IF(B716="","",VLOOKUP(B716,'CTRL RECOM'!A555:M1046,3,0))</f>
        <v/>
      </c>
      <c r="M716" s="70" t="str">
        <f>IF(B716="","",VLOOKUP(B716,'CTRL RECOM'!A555:M1046,7,0))</f>
        <v/>
      </c>
      <c r="N716" s="70" t="str">
        <f>IF(B716="","",VLOOKUP(B716,'CTRL RECOM'!A555:M1046,8,0))</f>
        <v/>
      </c>
      <c r="O716" s="63" t="str">
        <f>IF(B716="","",VLOOKUP(B716,'CTRL RECOM'!A555:M1046,18,0))</f>
        <v/>
      </c>
      <c r="P716" s="63" t="str">
        <f>IF(B716="","",VLOOKUP(B716,'CTRL RECOM'!A555:M1046,19,0))</f>
        <v/>
      </c>
    </row>
    <row r="717" ht="15.75" customHeight="1">
      <c r="A717" s="63" t="str">
        <f t="shared" si="1"/>
        <v/>
      </c>
      <c r="B717" s="64"/>
      <c r="C717" s="64"/>
      <c r="D717" s="65"/>
      <c r="E717" s="66"/>
      <c r="F717" s="67"/>
      <c r="G717" s="67"/>
      <c r="H717" s="64"/>
      <c r="I717" s="68"/>
      <c r="J717" s="64"/>
      <c r="K717" s="63" t="str">
        <f>IF(B717="","",VLOOKUP(B717,'CTRL RECOM'!A555:M1047,2,0))</f>
        <v/>
      </c>
      <c r="L717" s="63" t="str">
        <f>IF(B717="","",VLOOKUP(B717,'CTRL RECOM'!A555:M1047,3,0))</f>
        <v/>
      </c>
      <c r="M717" s="70" t="str">
        <f>IF(B717="","",VLOOKUP(B717,'CTRL RECOM'!A555:M1047,7,0))</f>
        <v/>
      </c>
      <c r="N717" s="70" t="str">
        <f>IF(B717="","",VLOOKUP(B717,'CTRL RECOM'!A555:M1047,8,0))</f>
        <v/>
      </c>
      <c r="O717" s="63" t="str">
        <f>IF(B717="","",VLOOKUP(B717,'CTRL RECOM'!A555:M1047,18,0))</f>
        <v/>
      </c>
      <c r="P717" s="63" t="str">
        <f>IF(B717="","",VLOOKUP(B717,'CTRL RECOM'!A555:M1047,19,0))</f>
        <v/>
      </c>
    </row>
    <row r="718" ht="15.75" customHeight="1">
      <c r="A718" s="63" t="str">
        <f t="shared" si="1"/>
        <v/>
      </c>
      <c r="B718" s="64"/>
      <c r="C718" s="64"/>
      <c r="D718" s="65"/>
      <c r="E718" s="66"/>
      <c r="F718" s="67"/>
      <c r="G718" s="67"/>
      <c r="H718" s="64"/>
      <c r="I718" s="68"/>
      <c r="J718" s="64"/>
      <c r="K718" s="63" t="str">
        <f>IF(B718="","",VLOOKUP(B718,'CTRL RECOM'!A555:M1048,2,0))</f>
        <v/>
      </c>
      <c r="L718" s="63" t="str">
        <f>IF(B718="","",VLOOKUP(B718,'CTRL RECOM'!A555:M1048,3,0))</f>
        <v/>
      </c>
      <c r="M718" s="70" t="str">
        <f>IF(B718="","",VLOOKUP(B718,'CTRL RECOM'!A555:M1048,7,0))</f>
        <v/>
      </c>
      <c r="N718" s="70" t="str">
        <f>IF(B718="","",VLOOKUP(B718,'CTRL RECOM'!A555:M1048,8,0))</f>
        <v/>
      </c>
      <c r="O718" s="63" t="str">
        <f>IF(B718="","",VLOOKUP(B718,'CTRL RECOM'!A555:M1048,18,0))</f>
        <v/>
      </c>
      <c r="P718" s="63" t="str">
        <f>IF(B718="","",VLOOKUP(B718,'CTRL RECOM'!A555:M1048,19,0))</f>
        <v/>
      </c>
    </row>
    <row r="719" ht="15.75" customHeight="1">
      <c r="A719" s="63" t="str">
        <f t="shared" si="1"/>
        <v/>
      </c>
      <c r="B719" s="64"/>
      <c r="C719" s="64"/>
      <c r="D719" s="65"/>
      <c r="E719" s="66"/>
      <c r="F719" s="67"/>
      <c r="G719" s="67"/>
      <c r="H719" s="64"/>
      <c r="I719" s="68"/>
      <c r="J719" s="64"/>
      <c r="K719" s="63" t="str">
        <f>IF(B719="","",VLOOKUP(B719,'CTRL RECOM'!A555:M1049,2,0))</f>
        <v/>
      </c>
      <c r="L719" s="63" t="str">
        <f>IF(B719="","",VLOOKUP(B719,'CTRL RECOM'!A555:M1049,3,0))</f>
        <v/>
      </c>
      <c r="M719" s="70" t="str">
        <f>IF(B719="","",VLOOKUP(B719,'CTRL RECOM'!A555:M1049,7,0))</f>
        <v/>
      </c>
      <c r="N719" s="70" t="str">
        <f>IF(B719="","",VLOOKUP(B719,'CTRL RECOM'!A555:M1049,8,0))</f>
        <v/>
      </c>
      <c r="O719" s="63" t="str">
        <f>IF(B719="","",VLOOKUP(B719,'CTRL RECOM'!A555:M1049,18,0))</f>
        <v/>
      </c>
      <c r="P719" s="63" t="str">
        <f>IF(B719="","",VLOOKUP(B719,'CTRL RECOM'!A555:M1049,19,0))</f>
        <v/>
      </c>
    </row>
    <row r="720" ht="15.75" customHeight="1">
      <c r="A720" s="63" t="str">
        <f t="shared" si="1"/>
        <v/>
      </c>
      <c r="B720" s="64"/>
      <c r="C720" s="64"/>
      <c r="D720" s="65"/>
      <c r="E720" s="66"/>
      <c r="F720" s="67"/>
      <c r="G720" s="67"/>
      <c r="H720" s="64"/>
      <c r="I720" s="68"/>
      <c r="J720" s="64"/>
      <c r="K720" s="63" t="str">
        <f>IF(B720="","",VLOOKUP(B720,'CTRL RECOM'!A555:M1050,2,0))</f>
        <v/>
      </c>
      <c r="L720" s="63" t="str">
        <f>IF(B720="","",VLOOKUP(B720,'CTRL RECOM'!A555:M1050,3,0))</f>
        <v/>
      </c>
      <c r="M720" s="70" t="str">
        <f>IF(B720="","",VLOOKUP(B720,'CTRL RECOM'!A555:M1050,7,0))</f>
        <v/>
      </c>
      <c r="N720" s="70" t="str">
        <f>IF(B720="","",VLOOKUP(B720,'CTRL RECOM'!A555:M1050,8,0))</f>
        <v/>
      </c>
      <c r="O720" s="63" t="str">
        <f>IF(B720="","",VLOOKUP(B720,'CTRL RECOM'!A555:M1050,18,0))</f>
        <v/>
      </c>
      <c r="P720" s="63" t="str">
        <f>IF(B720="","",VLOOKUP(B720,'CTRL RECOM'!A555:M1050,19,0))</f>
        <v/>
      </c>
    </row>
    <row r="721" ht="15.75" customHeight="1">
      <c r="A721" s="63" t="str">
        <f t="shared" si="1"/>
        <v/>
      </c>
      <c r="B721" s="64"/>
      <c r="C721" s="64"/>
      <c r="D721" s="65"/>
      <c r="E721" s="66"/>
      <c r="F721" s="67"/>
      <c r="G721" s="67"/>
      <c r="H721" s="64"/>
      <c r="I721" s="68"/>
      <c r="J721" s="64"/>
      <c r="K721" s="63" t="str">
        <f>IF(B721="","",VLOOKUP(B721,'CTRL RECOM'!A555:M1051,2,0))</f>
        <v/>
      </c>
      <c r="L721" s="63" t="str">
        <f>IF(B721="","",VLOOKUP(B721,'CTRL RECOM'!A555:M1051,3,0))</f>
        <v/>
      </c>
      <c r="M721" s="70" t="str">
        <f>IF(B721="","",VLOOKUP(B721,'CTRL RECOM'!A555:M1051,7,0))</f>
        <v/>
      </c>
      <c r="N721" s="70" t="str">
        <f>IF(B721="","",VLOOKUP(B721,'CTRL RECOM'!A555:M1051,8,0))</f>
        <v/>
      </c>
      <c r="O721" s="63" t="str">
        <f>IF(B721="","",VLOOKUP(B721,'CTRL RECOM'!A555:M1051,18,0))</f>
        <v/>
      </c>
      <c r="P721" s="63" t="str">
        <f>IF(B721="","",VLOOKUP(B721,'CTRL RECOM'!A555:M1051,19,0))</f>
        <v/>
      </c>
    </row>
    <row r="722" ht="15.75" customHeight="1">
      <c r="A722" s="63" t="str">
        <f t="shared" si="1"/>
        <v/>
      </c>
      <c r="B722" s="64"/>
      <c r="C722" s="64"/>
      <c r="D722" s="65"/>
      <c r="E722" s="66"/>
      <c r="F722" s="67"/>
      <c r="G722" s="67"/>
      <c r="H722" s="64"/>
      <c r="I722" s="68"/>
      <c r="J722" s="64"/>
      <c r="K722" s="63" t="str">
        <f>IF(B722="","",VLOOKUP(B722,'CTRL RECOM'!A555:M1052,2,0))</f>
        <v/>
      </c>
      <c r="L722" s="63" t="str">
        <f>IF(B722="","",VLOOKUP(B722,'CTRL RECOM'!A555:M1052,3,0))</f>
        <v/>
      </c>
      <c r="M722" s="70" t="str">
        <f>IF(B722="","",VLOOKUP(B722,'CTRL RECOM'!A555:M1052,7,0))</f>
        <v/>
      </c>
      <c r="N722" s="70" t="str">
        <f>IF(B722="","",VLOOKUP(B722,'CTRL RECOM'!A555:M1052,8,0))</f>
        <v/>
      </c>
      <c r="O722" s="63" t="str">
        <f>IF(B722="","",VLOOKUP(B722,'CTRL RECOM'!A555:M1052,18,0))</f>
        <v/>
      </c>
      <c r="P722" s="63" t="str">
        <f>IF(B722="","",VLOOKUP(B722,'CTRL RECOM'!A555:M1052,19,0))</f>
        <v/>
      </c>
    </row>
    <row r="723" ht="15.75" customHeight="1">
      <c r="A723" s="63" t="str">
        <f t="shared" si="1"/>
        <v/>
      </c>
      <c r="B723" s="64"/>
      <c r="C723" s="64"/>
      <c r="D723" s="65"/>
      <c r="E723" s="66"/>
      <c r="F723" s="67"/>
      <c r="G723" s="67"/>
      <c r="H723" s="64"/>
      <c r="I723" s="68"/>
      <c r="J723" s="64"/>
      <c r="K723" s="63" t="str">
        <f>IF(B723="","",VLOOKUP(B723,'CTRL RECOM'!A555:M1053,2,0))</f>
        <v/>
      </c>
      <c r="L723" s="63" t="str">
        <f>IF(B723="","",VLOOKUP(B723,'CTRL RECOM'!A555:M1053,3,0))</f>
        <v/>
      </c>
      <c r="M723" s="70" t="str">
        <f>IF(B723="","",VLOOKUP(B723,'CTRL RECOM'!A555:M1053,7,0))</f>
        <v/>
      </c>
      <c r="N723" s="70" t="str">
        <f>IF(B723="","",VLOOKUP(B723,'CTRL RECOM'!A555:M1053,8,0))</f>
        <v/>
      </c>
      <c r="O723" s="63" t="str">
        <f>IF(B723="","",VLOOKUP(B723,'CTRL RECOM'!A555:M1053,18,0))</f>
        <v/>
      </c>
      <c r="P723" s="63" t="str">
        <f>IF(B723="","",VLOOKUP(B723,'CTRL RECOM'!A555:M1053,19,0))</f>
        <v/>
      </c>
    </row>
    <row r="724" ht="15.75" customHeight="1">
      <c r="A724" s="63" t="str">
        <f t="shared" si="1"/>
        <v/>
      </c>
      <c r="B724" s="64"/>
      <c r="C724" s="64"/>
      <c r="D724" s="65"/>
      <c r="E724" s="66"/>
      <c r="F724" s="67"/>
      <c r="G724" s="67"/>
      <c r="H724" s="64"/>
      <c r="I724" s="68"/>
      <c r="J724" s="64"/>
      <c r="K724" s="63" t="str">
        <f>IF(B724="","",VLOOKUP(B724,'CTRL RECOM'!A555:M1054,2,0))</f>
        <v/>
      </c>
      <c r="L724" s="63" t="str">
        <f>IF(B724="","",VLOOKUP(B724,'CTRL RECOM'!A555:M1054,3,0))</f>
        <v/>
      </c>
      <c r="M724" s="70" t="str">
        <f>IF(B724="","",VLOOKUP(B724,'CTRL RECOM'!A555:M1054,7,0))</f>
        <v/>
      </c>
      <c r="N724" s="70" t="str">
        <f>IF(B724="","",VLOOKUP(B724,'CTRL RECOM'!A555:M1054,8,0))</f>
        <v/>
      </c>
      <c r="O724" s="63" t="str">
        <f>IF(B724="","",VLOOKUP(B724,'CTRL RECOM'!A555:M1054,18,0))</f>
        <v/>
      </c>
      <c r="P724" s="63" t="str">
        <f>IF(B724="","",VLOOKUP(B724,'CTRL RECOM'!A555:M1054,19,0))</f>
        <v/>
      </c>
    </row>
    <row r="725" ht="15.75" customHeight="1">
      <c r="A725" s="63" t="str">
        <f t="shared" si="1"/>
        <v/>
      </c>
      <c r="B725" s="64"/>
      <c r="C725" s="64"/>
      <c r="D725" s="65"/>
      <c r="E725" s="66"/>
      <c r="F725" s="67"/>
      <c r="G725" s="67"/>
      <c r="H725" s="64"/>
      <c r="I725" s="68"/>
      <c r="J725" s="64"/>
      <c r="K725" s="63" t="str">
        <f>IF(B725="","",VLOOKUP(B725,'CTRL RECOM'!A555:M1055,2,0))</f>
        <v/>
      </c>
      <c r="L725" s="63" t="str">
        <f>IF(B725="","",VLOOKUP(B725,'CTRL RECOM'!A555:M1055,3,0))</f>
        <v/>
      </c>
      <c r="M725" s="70" t="str">
        <f>IF(B725="","",VLOOKUP(B725,'CTRL RECOM'!A555:M1055,7,0))</f>
        <v/>
      </c>
      <c r="N725" s="70" t="str">
        <f>IF(B725="","",VLOOKUP(B725,'CTRL RECOM'!A555:M1055,8,0))</f>
        <v/>
      </c>
      <c r="O725" s="63" t="str">
        <f>IF(B725="","",VLOOKUP(B725,'CTRL RECOM'!A555:M1055,18,0))</f>
        <v/>
      </c>
      <c r="P725" s="63" t="str">
        <f>IF(B725="","",VLOOKUP(B725,'CTRL RECOM'!A555:M1055,19,0))</f>
        <v/>
      </c>
    </row>
    <row r="726" ht="15.75" customHeight="1">
      <c r="A726" s="63" t="str">
        <f t="shared" si="1"/>
        <v/>
      </c>
      <c r="B726" s="64"/>
      <c r="C726" s="64"/>
      <c r="D726" s="65"/>
      <c r="E726" s="66"/>
      <c r="F726" s="67"/>
      <c r="G726" s="67"/>
      <c r="H726" s="64"/>
      <c r="I726" s="68"/>
      <c r="J726" s="64"/>
      <c r="K726" s="63" t="str">
        <f>IF(B726="","",VLOOKUP(B726,'CTRL RECOM'!A555:M1056,2,0))</f>
        <v/>
      </c>
      <c r="L726" s="63" t="str">
        <f>IF(B726="","",VLOOKUP(B726,'CTRL RECOM'!A555:M1056,3,0))</f>
        <v/>
      </c>
      <c r="M726" s="70" t="str">
        <f>IF(B726="","",VLOOKUP(B726,'CTRL RECOM'!A555:M1056,7,0))</f>
        <v/>
      </c>
      <c r="N726" s="70" t="str">
        <f>IF(B726="","",VLOOKUP(B726,'CTRL RECOM'!A555:M1056,8,0))</f>
        <v/>
      </c>
      <c r="O726" s="63" t="str">
        <f>IF(B726="","",VLOOKUP(B726,'CTRL RECOM'!A555:M1056,18,0))</f>
        <v/>
      </c>
      <c r="P726" s="63" t="str">
        <f>IF(B726="","",VLOOKUP(B726,'CTRL RECOM'!A555:M1056,19,0))</f>
        <v/>
      </c>
    </row>
    <row r="727" ht="15.75" customHeight="1">
      <c r="A727" s="63" t="str">
        <f t="shared" si="1"/>
        <v/>
      </c>
      <c r="B727" s="64"/>
      <c r="C727" s="64"/>
      <c r="D727" s="65"/>
      <c r="E727" s="66"/>
      <c r="F727" s="67"/>
      <c r="G727" s="67"/>
      <c r="H727" s="64"/>
      <c r="I727" s="68"/>
      <c r="J727" s="64"/>
      <c r="K727" s="63" t="str">
        <f>IF(B727="","",VLOOKUP(B727,'CTRL RECOM'!A555:M1057,2,0))</f>
        <v/>
      </c>
      <c r="L727" s="63" t="str">
        <f>IF(B727="","",VLOOKUP(B727,'CTRL RECOM'!A555:M1057,3,0))</f>
        <v/>
      </c>
      <c r="M727" s="70" t="str">
        <f>IF(B727="","",VLOOKUP(B727,'CTRL RECOM'!A555:M1057,7,0))</f>
        <v/>
      </c>
      <c r="N727" s="70" t="str">
        <f>IF(B727="","",VLOOKUP(B727,'CTRL RECOM'!A555:M1057,8,0))</f>
        <v/>
      </c>
      <c r="O727" s="63" t="str">
        <f>IF(B727="","",VLOOKUP(B727,'CTRL RECOM'!A555:M1057,18,0))</f>
        <v/>
      </c>
      <c r="P727" s="63" t="str">
        <f>IF(B727="","",VLOOKUP(B727,'CTRL RECOM'!A555:M1057,19,0))</f>
        <v/>
      </c>
    </row>
    <row r="728" ht="15.75" customHeight="1">
      <c r="A728" s="63" t="str">
        <f t="shared" si="1"/>
        <v/>
      </c>
      <c r="B728" s="64"/>
      <c r="C728" s="64"/>
      <c r="D728" s="65"/>
      <c r="E728" s="66"/>
      <c r="F728" s="67"/>
      <c r="G728" s="67"/>
      <c r="H728" s="64"/>
      <c r="I728" s="68"/>
      <c r="J728" s="64"/>
      <c r="K728" s="63" t="str">
        <f>IF(B728="","",VLOOKUP(B728,'CTRL RECOM'!A555:M1058,2,0))</f>
        <v/>
      </c>
      <c r="L728" s="63" t="str">
        <f>IF(B728="","",VLOOKUP(B728,'CTRL RECOM'!A555:M1058,3,0))</f>
        <v/>
      </c>
      <c r="M728" s="70" t="str">
        <f>IF(B728="","",VLOOKUP(B728,'CTRL RECOM'!A555:M1058,7,0))</f>
        <v/>
      </c>
      <c r="N728" s="70" t="str">
        <f>IF(B728="","",VLOOKUP(B728,'CTRL RECOM'!A555:M1058,8,0))</f>
        <v/>
      </c>
      <c r="O728" s="63" t="str">
        <f>IF(B728="","",VLOOKUP(B728,'CTRL RECOM'!A555:M1058,18,0))</f>
        <v/>
      </c>
      <c r="P728" s="63" t="str">
        <f>IF(B728="","",VLOOKUP(B728,'CTRL RECOM'!A555:M1058,19,0))</f>
        <v/>
      </c>
    </row>
    <row r="729" ht="15.75" customHeight="1">
      <c r="A729" s="63" t="str">
        <f t="shared" si="1"/>
        <v/>
      </c>
      <c r="B729" s="64"/>
      <c r="C729" s="64"/>
      <c r="D729" s="65"/>
      <c r="E729" s="66"/>
      <c r="F729" s="67"/>
      <c r="G729" s="67"/>
      <c r="H729" s="64"/>
      <c r="I729" s="68"/>
      <c r="J729" s="64"/>
      <c r="K729" s="63" t="str">
        <f>IF(B729="","",VLOOKUP(B729,'CTRL RECOM'!A555:M1059,2,0))</f>
        <v/>
      </c>
      <c r="L729" s="63" t="str">
        <f>IF(B729="","",VLOOKUP(B729,'CTRL RECOM'!A555:M1059,3,0))</f>
        <v/>
      </c>
      <c r="M729" s="70" t="str">
        <f>IF(B729="","",VLOOKUP(B729,'CTRL RECOM'!A555:M1059,7,0))</f>
        <v/>
      </c>
      <c r="N729" s="70" t="str">
        <f>IF(B729="","",VLOOKUP(B729,'CTRL RECOM'!A555:M1059,8,0))</f>
        <v/>
      </c>
      <c r="O729" s="63" t="str">
        <f>IF(B729="","",VLOOKUP(B729,'CTRL RECOM'!A555:M1059,18,0))</f>
        <v/>
      </c>
      <c r="P729" s="63" t="str">
        <f>IF(B729="","",VLOOKUP(B729,'CTRL RECOM'!A555:M1059,19,0))</f>
        <v/>
      </c>
    </row>
    <row r="730" ht="15.75" customHeight="1">
      <c r="A730" s="63" t="str">
        <f t="shared" si="1"/>
        <v/>
      </c>
      <c r="B730" s="64"/>
      <c r="C730" s="64"/>
      <c r="D730" s="65"/>
      <c r="E730" s="66"/>
      <c r="F730" s="67"/>
      <c r="G730" s="67"/>
      <c r="H730" s="64"/>
      <c r="I730" s="68"/>
      <c r="J730" s="64"/>
      <c r="K730" s="63" t="str">
        <f>IF(B730="","",VLOOKUP(B730,'CTRL RECOM'!A555:M1060,2,0))</f>
        <v/>
      </c>
      <c r="L730" s="63" t="str">
        <f>IF(B730="","",VLOOKUP(B730,'CTRL RECOM'!A555:M1060,3,0))</f>
        <v/>
      </c>
      <c r="M730" s="70" t="str">
        <f>IF(B730="","",VLOOKUP(B730,'CTRL RECOM'!A555:M1060,7,0))</f>
        <v/>
      </c>
      <c r="N730" s="70" t="str">
        <f>IF(B730="","",VLOOKUP(B730,'CTRL RECOM'!A555:M1060,8,0))</f>
        <v/>
      </c>
      <c r="O730" s="63" t="str">
        <f>IF(B730="","",VLOOKUP(B730,'CTRL RECOM'!A555:M1060,18,0))</f>
        <v/>
      </c>
      <c r="P730" s="63" t="str">
        <f>IF(B730="","",VLOOKUP(B730,'CTRL RECOM'!A555:M1060,19,0))</f>
        <v/>
      </c>
    </row>
    <row r="731" ht="15.75" customHeight="1">
      <c r="A731" s="63" t="str">
        <f t="shared" si="1"/>
        <v/>
      </c>
      <c r="B731" s="64"/>
      <c r="C731" s="64"/>
      <c r="D731" s="65"/>
      <c r="E731" s="66"/>
      <c r="F731" s="67"/>
      <c r="G731" s="67"/>
      <c r="H731" s="64"/>
      <c r="I731" s="68"/>
      <c r="J731" s="64"/>
      <c r="K731" s="63" t="str">
        <f>IF(B731="","",VLOOKUP(B731,'CTRL RECOM'!A555:M1061,2,0))</f>
        <v/>
      </c>
      <c r="L731" s="63" t="str">
        <f>IF(B731="","",VLOOKUP(B731,'CTRL RECOM'!A555:M1061,3,0))</f>
        <v/>
      </c>
      <c r="M731" s="70" t="str">
        <f>IF(B731="","",VLOOKUP(B731,'CTRL RECOM'!A555:M1061,7,0))</f>
        <v/>
      </c>
      <c r="N731" s="70" t="str">
        <f>IF(B731="","",VLOOKUP(B731,'CTRL RECOM'!A555:M1061,8,0))</f>
        <v/>
      </c>
      <c r="O731" s="63" t="str">
        <f>IF(B731="","",VLOOKUP(B731,'CTRL RECOM'!A555:M1061,18,0))</f>
        <v/>
      </c>
      <c r="P731" s="63" t="str">
        <f>IF(B731="","",VLOOKUP(B731,'CTRL RECOM'!A555:M1061,19,0))</f>
        <v/>
      </c>
    </row>
    <row r="732" ht="15.75" customHeight="1">
      <c r="A732" s="63" t="str">
        <f t="shared" si="1"/>
        <v/>
      </c>
      <c r="B732" s="64"/>
      <c r="C732" s="64"/>
      <c r="D732" s="65"/>
      <c r="E732" s="66"/>
      <c r="F732" s="67"/>
      <c r="G732" s="67"/>
      <c r="H732" s="64"/>
      <c r="I732" s="68"/>
      <c r="J732" s="64"/>
      <c r="K732" s="63" t="str">
        <f>IF(B732="","",VLOOKUP(B732,'CTRL RECOM'!A555:M1062,2,0))</f>
        <v/>
      </c>
      <c r="L732" s="63" t="str">
        <f>IF(B732="","",VLOOKUP(B732,'CTRL RECOM'!A555:M1062,3,0))</f>
        <v/>
      </c>
      <c r="M732" s="70" t="str">
        <f>IF(B732="","",VLOOKUP(B732,'CTRL RECOM'!A555:M1062,7,0))</f>
        <v/>
      </c>
      <c r="N732" s="70" t="str">
        <f>IF(B732="","",VLOOKUP(B732,'CTRL RECOM'!A555:M1062,8,0))</f>
        <v/>
      </c>
      <c r="O732" s="63" t="str">
        <f>IF(B732="","",VLOOKUP(B732,'CTRL RECOM'!A555:M1062,18,0))</f>
        <v/>
      </c>
      <c r="P732" s="63" t="str">
        <f>IF(B732="","",VLOOKUP(B732,'CTRL RECOM'!A555:M1062,19,0))</f>
        <v/>
      </c>
    </row>
    <row r="733" ht="15.75" customHeight="1">
      <c r="A733" s="63" t="str">
        <f t="shared" si="1"/>
        <v/>
      </c>
      <c r="B733" s="64"/>
      <c r="C733" s="64"/>
      <c r="D733" s="65"/>
      <c r="E733" s="66"/>
      <c r="F733" s="67"/>
      <c r="G733" s="67"/>
      <c r="H733" s="64"/>
      <c r="I733" s="68"/>
      <c r="J733" s="64"/>
      <c r="K733" s="63" t="str">
        <f>IF(B733="","",VLOOKUP(B733,'CTRL RECOM'!A555:M1063,2,0))</f>
        <v/>
      </c>
      <c r="L733" s="63" t="str">
        <f>IF(B733="","",VLOOKUP(B733,'CTRL RECOM'!A555:M1063,3,0))</f>
        <v/>
      </c>
      <c r="M733" s="70" t="str">
        <f>IF(B733="","",VLOOKUP(B733,'CTRL RECOM'!A555:M1063,7,0))</f>
        <v/>
      </c>
      <c r="N733" s="70" t="str">
        <f>IF(B733="","",VLOOKUP(B733,'CTRL RECOM'!A555:M1063,8,0))</f>
        <v/>
      </c>
      <c r="O733" s="63" t="str">
        <f>IF(B733="","",VLOOKUP(B733,'CTRL RECOM'!A555:M1063,18,0))</f>
        <v/>
      </c>
      <c r="P733" s="63" t="str">
        <f>IF(B733="","",VLOOKUP(B733,'CTRL RECOM'!A555:M1063,19,0))</f>
        <v/>
      </c>
    </row>
    <row r="734" ht="15.75" customHeight="1">
      <c r="A734" s="63" t="str">
        <f t="shared" si="1"/>
        <v/>
      </c>
      <c r="B734" s="64"/>
      <c r="C734" s="64"/>
      <c r="D734" s="65"/>
      <c r="E734" s="66"/>
      <c r="F734" s="67"/>
      <c r="G734" s="67"/>
      <c r="H734" s="64"/>
      <c r="I734" s="68"/>
      <c r="J734" s="64"/>
      <c r="K734" s="63" t="str">
        <f>IF(B734="","",VLOOKUP(B734,'CTRL RECOM'!A555:M1064,2,0))</f>
        <v/>
      </c>
      <c r="L734" s="63" t="str">
        <f>IF(B734="","",VLOOKUP(B734,'CTRL RECOM'!A555:M1064,3,0))</f>
        <v/>
      </c>
      <c r="M734" s="70" t="str">
        <f>IF(B734="","",VLOOKUP(B734,'CTRL RECOM'!A555:M1064,7,0))</f>
        <v/>
      </c>
      <c r="N734" s="70" t="str">
        <f>IF(B734="","",VLOOKUP(B734,'CTRL RECOM'!A555:M1064,8,0))</f>
        <v/>
      </c>
      <c r="O734" s="63" t="str">
        <f>IF(B734="","",VLOOKUP(B734,'CTRL RECOM'!A555:M1064,18,0))</f>
        <v/>
      </c>
      <c r="P734" s="63" t="str">
        <f>IF(B734="","",VLOOKUP(B734,'CTRL RECOM'!A555:M1064,19,0))</f>
        <v/>
      </c>
    </row>
    <row r="735" ht="15.75" customHeight="1">
      <c r="A735" s="63" t="str">
        <f t="shared" si="1"/>
        <v/>
      </c>
      <c r="B735" s="64"/>
      <c r="C735" s="64"/>
      <c r="D735" s="65"/>
      <c r="E735" s="66"/>
      <c r="F735" s="67"/>
      <c r="G735" s="67"/>
      <c r="H735" s="64"/>
      <c r="I735" s="68"/>
      <c r="J735" s="64"/>
      <c r="K735" s="63" t="str">
        <f>IF(B735="","",VLOOKUP(B735,'CTRL RECOM'!A555:M1065,2,0))</f>
        <v/>
      </c>
      <c r="L735" s="63" t="str">
        <f>IF(B735="","",VLOOKUP(B735,'CTRL RECOM'!A555:M1065,3,0))</f>
        <v/>
      </c>
      <c r="M735" s="70" t="str">
        <f>IF(B735="","",VLOOKUP(B735,'CTRL RECOM'!A555:M1065,7,0))</f>
        <v/>
      </c>
      <c r="N735" s="70" t="str">
        <f>IF(B735="","",VLOOKUP(B735,'CTRL RECOM'!A555:M1065,8,0))</f>
        <v/>
      </c>
      <c r="O735" s="63" t="str">
        <f>IF(B735="","",VLOOKUP(B735,'CTRL RECOM'!A555:M1065,18,0))</f>
        <v/>
      </c>
      <c r="P735" s="63" t="str">
        <f>IF(B735="","",VLOOKUP(B735,'CTRL RECOM'!A555:M1065,19,0))</f>
        <v/>
      </c>
    </row>
    <row r="736" ht="15.75" customHeight="1">
      <c r="A736" s="63" t="str">
        <f t="shared" si="1"/>
        <v/>
      </c>
      <c r="B736" s="64"/>
      <c r="C736" s="64"/>
      <c r="D736" s="65"/>
      <c r="E736" s="66"/>
      <c r="F736" s="67"/>
      <c r="G736" s="67"/>
      <c r="H736" s="64"/>
      <c r="I736" s="68"/>
      <c r="J736" s="64"/>
      <c r="K736" s="63" t="str">
        <f>IF(B736="","",VLOOKUP(B736,'CTRL RECOM'!A555:M1066,2,0))</f>
        <v/>
      </c>
      <c r="L736" s="63" t="str">
        <f>IF(B736="","",VLOOKUP(B736,'CTRL RECOM'!A555:M1066,3,0))</f>
        <v/>
      </c>
      <c r="M736" s="70" t="str">
        <f>IF(B736="","",VLOOKUP(B736,'CTRL RECOM'!A555:M1066,7,0))</f>
        <v/>
      </c>
      <c r="N736" s="70" t="str">
        <f>IF(B736="","",VLOOKUP(B736,'CTRL RECOM'!A555:M1066,8,0))</f>
        <v/>
      </c>
      <c r="O736" s="63" t="str">
        <f>IF(B736="","",VLOOKUP(B736,'CTRL RECOM'!A555:M1066,18,0))</f>
        <v/>
      </c>
      <c r="P736" s="63" t="str">
        <f>IF(B736="","",VLOOKUP(B736,'CTRL RECOM'!A555:M1066,19,0))</f>
        <v/>
      </c>
    </row>
    <row r="737" ht="15.75" customHeight="1">
      <c r="A737" s="63" t="str">
        <f t="shared" si="1"/>
        <v/>
      </c>
      <c r="B737" s="64"/>
      <c r="C737" s="64"/>
      <c r="D737" s="65"/>
      <c r="E737" s="66"/>
      <c r="F737" s="67"/>
      <c r="G737" s="67"/>
      <c r="H737" s="64"/>
      <c r="I737" s="68"/>
      <c r="J737" s="64"/>
      <c r="K737" s="63" t="str">
        <f>IF(B737="","",VLOOKUP(B737,'CTRL RECOM'!A555:M1067,2,0))</f>
        <v/>
      </c>
      <c r="L737" s="63" t="str">
        <f>IF(B737="","",VLOOKUP(B737,'CTRL RECOM'!A555:M1067,3,0))</f>
        <v/>
      </c>
      <c r="M737" s="70" t="str">
        <f>IF(B737="","",VLOOKUP(B737,'CTRL RECOM'!A555:M1067,7,0))</f>
        <v/>
      </c>
      <c r="N737" s="70" t="str">
        <f>IF(B737="","",VLOOKUP(B737,'CTRL RECOM'!A555:M1067,8,0))</f>
        <v/>
      </c>
      <c r="O737" s="63" t="str">
        <f>IF(B737="","",VLOOKUP(B737,'CTRL RECOM'!A555:M1067,18,0))</f>
        <v/>
      </c>
      <c r="P737" s="63" t="str">
        <f>IF(B737="","",VLOOKUP(B737,'CTRL RECOM'!A555:M1067,19,0))</f>
        <v/>
      </c>
    </row>
    <row r="738" ht="15.75" customHeight="1">
      <c r="A738" s="63" t="str">
        <f t="shared" si="1"/>
        <v/>
      </c>
      <c r="B738" s="64"/>
      <c r="C738" s="64"/>
      <c r="D738" s="65"/>
      <c r="E738" s="66"/>
      <c r="F738" s="67"/>
      <c r="G738" s="67"/>
      <c r="H738" s="64"/>
      <c r="I738" s="68"/>
      <c r="J738" s="64"/>
      <c r="K738" s="63" t="str">
        <f>IF(B738="","",VLOOKUP(B738,'CTRL RECOM'!A555:M1068,2,0))</f>
        <v/>
      </c>
      <c r="L738" s="63" t="str">
        <f>IF(B738="","",VLOOKUP(B738,'CTRL RECOM'!A555:M1068,3,0))</f>
        <v/>
      </c>
      <c r="M738" s="70" t="str">
        <f>IF(B738="","",VLOOKUP(B738,'CTRL RECOM'!A555:M1068,7,0))</f>
        <v/>
      </c>
      <c r="N738" s="70" t="str">
        <f>IF(B738="","",VLOOKUP(B738,'CTRL RECOM'!A555:M1068,8,0))</f>
        <v/>
      </c>
      <c r="O738" s="63" t="str">
        <f>IF(B738="","",VLOOKUP(B738,'CTRL RECOM'!A555:M1068,18,0))</f>
        <v/>
      </c>
      <c r="P738" s="63" t="str">
        <f>IF(B738="","",VLOOKUP(B738,'CTRL RECOM'!A555:M1068,19,0))</f>
        <v/>
      </c>
    </row>
    <row r="739" ht="15.75" customHeight="1">
      <c r="A739" s="63" t="str">
        <f t="shared" si="1"/>
        <v/>
      </c>
      <c r="B739" s="64"/>
      <c r="C739" s="64"/>
      <c r="D739" s="65"/>
      <c r="E739" s="66"/>
      <c r="F739" s="67"/>
      <c r="G739" s="67"/>
      <c r="H739" s="64"/>
      <c r="I739" s="68"/>
      <c r="J739" s="64"/>
      <c r="K739" s="63" t="str">
        <f>IF(B739="","",VLOOKUP(B739,'CTRL RECOM'!A555:M1069,2,0))</f>
        <v/>
      </c>
      <c r="L739" s="63" t="str">
        <f>IF(B739="","",VLOOKUP(B739,'CTRL RECOM'!A555:M1069,3,0))</f>
        <v/>
      </c>
      <c r="M739" s="70" t="str">
        <f>IF(B739="","",VLOOKUP(B739,'CTRL RECOM'!A555:M1069,7,0))</f>
        <v/>
      </c>
      <c r="N739" s="70" t="str">
        <f>IF(B739="","",VLOOKUP(B739,'CTRL RECOM'!A555:M1069,8,0))</f>
        <v/>
      </c>
      <c r="O739" s="63" t="str">
        <f>IF(B739="","",VLOOKUP(B739,'CTRL RECOM'!A555:M1069,18,0))</f>
        <v/>
      </c>
      <c r="P739" s="63" t="str">
        <f>IF(B739="","",VLOOKUP(B739,'CTRL RECOM'!A555:M1069,19,0))</f>
        <v/>
      </c>
    </row>
    <row r="740" ht="15.75" customHeight="1">
      <c r="A740" s="63" t="str">
        <f t="shared" si="1"/>
        <v/>
      </c>
      <c r="B740" s="64"/>
      <c r="C740" s="64"/>
      <c r="D740" s="65"/>
      <c r="E740" s="66"/>
      <c r="F740" s="67"/>
      <c r="G740" s="67"/>
      <c r="H740" s="64"/>
      <c r="I740" s="68"/>
      <c r="J740" s="64"/>
      <c r="K740" s="63" t="str">
        <f>IF(B740="","",VLOOKUP(B740,'CTRL RECOM'!A555:M1070,2,0))</f>
        <v/>
      </c>
      <c r="L740" s="63" t="str">
        <f>IF(B740="","",VLOOKUP(B740,'CTRL RECOM'!A555:M1070,3,0))</f>
        <v/>
      </c>
      <c r="M740" s="70" t="str">
        <f>IF(B740="","",VLOOKUP(B740,'CTRL RECOM'!A555:M1070,7,0))</f>
        <v/>
      </c>
      <c r="N740" s="70" t="str">
        <f>IF(B740="","",VLOOKUP(B740,'CTRL RECOM'!A555:M1070,8,0))</f>
        <v/>
      </c>
      <c r="O740" s="63" t="str">
        <f>IF(B740="","",VLOOKUP(B740,'CTRL RECOM'!A555:M1070,18,0))</f>
        <v/>
      </c>
      <c r="P740" s="63" t="str">
        <f>IF(B740="","",VLOOKUP(B740,'CTRL RECOM'!A555:M1070,19,0))</f>
        <v/>
      </c>
    </row>
    <row r="741" ht="15.75" customHeight="1">
      <c r="A741" s="63" t="str">
        <f t="shared" si="1"/>
        <v/>
      </c>
      <c r="B741" s="64"/>
      <c r="C741" s="64"/>
      <c r="D741" s="65"/>
      <c r="E741" s="66"/>
      <c r="F741" s="67"/>
      <c r="G741" s="67"/>
      <c r="H741" s="64"/>
      <c r="I741" s="68"/>
      <c r="J741" s="64"/>
      <c r="K741" s="63" t="str">
        <f>IF(B741="","",VLOOKUP(B741,'CTRL RECOM'!A555:M1071,2,0))</f>
        <v/>
      </c>
      <c r="L741" s="63" t="str">
        <f>IF(B741="","",VLOOKUP(B741,'CTRL RECOM'!A555:M1071,3,0))</f>
        <v/>
      </c>
      <c r="M741" s="70" t="str">
        <f>IF(B741="","",VLOOKUP(B741,'CTRL RECOM'!A555:M1071,7,0))</f>
        <v/>
      </c>
      <c r="N741" s="70" t="str">
        <f>IF(B741="","",VLOOKUP(B741,'CTRL RECOM'!A555:M1071,8,0))</f>
        <v/>
      </c>
      <c r="O741" s="63" t="str">
        <f>IF(B741="","",VLOOKUP(B741,'CTRL RECOM'!A555:M1071,18,0))</f>
        <v/>
      </c>
      <c r="P741" s="63" t="str">
        <f>IF(B741="","",VLOOKUP(B741,'CTRL RECOM'!A555:M1071,19,0))</f>
        <v/>
      </c>
    </row>
    <row r="742" ht="15.75" customHeight="1">
      <c r="A742" s="63" t="str">
        <f t="shared" si="1"/>
        <v/>
      </c>
      <c r="B742" s="64"/>
      <c r="C742" s="64"/>
      <c r="D742" s="65"/>
      <c r="E742" s="66"/>
      <c r="F742" s="67"/>
      <c r="G742" s="67"/>
      <c r="H742" s="64"/>
      <c r="I742" s="68"/>
      <c r="J742" s="64"/>
      <c r="K742" s="63" t="str">
        <f>IF(B742="","",VLOOKUP(B742,'CTRL RECOM'!A555:M1072,2,0))</f>
        <v/>
      </c>
      <c r="L742" s="63" t="str">
        <f>IF(B742="","",VLOOKUP(B742,'CTRL RECOM'!A555:M1072,3,0))</f>
        <v/>
      </c>
      <c r="M742" s="70" t="str">
        <f>IF(B742="","",VLOOKUP(B742,'CTRL RECOM'!A555:M1072,7,0))</f>
        <v/>
      </c>
      <c r="N742" s="70" t="str">
        <f>IF(B742="","",VLOOKUP(B742,'CTRL RECOM'!A555:M1072,8,0))</f>
        <v/>
      </c>
      <c r="O742" s="63" t="str">
        <f>IF(B742="","",VLOOKUP(B742,'CTRL RECOM'!A555:M1072,18,0))</f>
        <v/>
      </c>
      <c r="P742" s="63" t="str">
        <f>IF(B742="","",VLOOKUP(B742,'CTRL RECOM'!A555:M1072,19,0))</f>
        <v/>
      </c>
    </row>
    <row r="743" ht="15.75" customHeight="1">
      <c r="A743" s="63" t="str">
        <f t="shared" si="1"/>
        <v/>
      </c>
      <c r="B743" s="64"/>
      <c r="C743" s="64"/>
      <c r="D743" s="65"/>
      <c r="E743" s="66"/>
      <c r="F743" s="67"/>
      <c r="G743" s="67"/>
      <c r="H743" s="64"/>
      <c r="I743" s="68"/>
      <c r="J743" s="64"/>
      <c r="K743" s="63" t="str">
        <f>IF(B743="","",VLOOKUP(B743,'CTRL RECOM'!A555:M1073,2,0))</f>
        <v/>
      </c>
      <c r="L743" s="63" t="str">
        <f>IF(B743="","",VLOOKUP(B743,'CTRL RECOM'!A555:M1073,3,0))</f>
        <v/>
      </c>
      <c r="M743" s="70" t="str">
        <f>IF(B743="","",VLOOKUP(B743,'CTRL RECOM'!A555:M1073,7,0))</f>
        <v/>
      </c>
      <c r="N743" s="70" t="str">
        <f>IF(B743="","",VLOOKUP(B743,'CTRL RECOM'!A555:M1073,8,0))</f>
        <v/>
      </c>
      <c r="O743" s="63" t="str">
        <f>IF(B743="","",VLOOKUP(B743,'CTRL RECOM'!A555:M1073,18,0))</f>
        <v/>
      </c>
      <c r="P743" s="63" t="str">
        <f>IF(B743="","",VLOOKUP(B743,'CTRL RECOM'!A555:M1073,19,0))</f>
        <v/>
      </c>
    </row>
    <row r="744" ht="15.75" customHeight="1">
      <c r="A744" s="63" t="str">
        <f t="shared" si="1"/>
        <v/>
      </c>
      <c r="B744" s="64"/>
      <c r="C744" s="64"/>
      <c r="D744" s="65"/>
      <c r="E744" s="66"/>
      <c r="F744" s="67"/>
      <c r="G744" s="67"/>
      <c r="H744" s="64"/>
      <c r="I744" s="68"/>
      <c r="J744" s="64"/>
      <c r="K744" s="63" t="str">
        <f>IF(B744="","",VLOOKUP(B744,'CTRL RECOM'!A555:M1074,2,0))</f>
        <v/>
      </c>
      <c r="L744" s="63" t="str">
        <f>IF(B744="","",VLOOKUP(B744,'CTRL RECOM'!A555:M1074,3,0))</f>
        <v/>
      </c>
      <c r="M744" s="70" t="str">
        <f>IF(B744="","",VLOOKUP(B744,'CTRL RECOM'!A555:M1074,7,0))</f>
        <v/>
      </c>
      <c r="N744" s="70" t="str">
        <f>IF(B744="","",VLOOKUP(B744,'CTRL RECOM'!A555:M1074,8,0))</f>
        <v/>
      </c>
      <c r="O744" s="63" t="str">
        <f>IF(B744="","",VLOOKUP(B744,'CTRL RECOM'!A555:M1074,18,0))</f>
        <v/>
      </c>
      <c r="P744" s="63" t="str">
        <f>IF(B744="","",VLOOKUP(B744,'CTRL RECOM'!A555:M1074,19,0))</f>
        <v/>
      </c>
    </row>
    <row r="745" ht="15.75" customHeight="1">
      <c r="A745" s="63" t="str">
        <f t="shared" si="1"/>
        <v/>
      </c>
      <c r="B745" s="64"/>
      <c r="C745" s="64"/>
      <c r="D745" s="65"/>
      <c r="E745" s="66"/>
      <c r="F745" s="67"/>
      <c r="G745" s="67"/>
      <c r="H745" s="64"/>
      <c r="I745" s="68"/>
      <c r="J745" s="64"/>
      <c r="K745" s="63" t="str">
        <f>IF(B745="","",VLOOKUP(B745,'CTRL RECOM'!A555:M1075,2,0))</f>
        <v/>
      </c>
      <c r="L745" s="63" t="str">
        <f>IF(B745="","",VLOOKUP(B745,'CTRL RECOM'!A555:M1075,3,0))</f>
        <v/>
      </c>
      <c r="M745" s="70" t="str">
        <f>IF(B745="","",VLOOKUP(B745,'CTRL RECOM'!A555:M1075,7,0))</f>
        <v/>
      </c>
      <c r="N745" s="70" t="str">
        <f>IF(B745="","",VLOOKUP(B745,'CTRL RECOM'!A555:M1075,8,0))</f>
        <v/>
      </c>
      <c r="O745" s="63" t="str">
        <f>IF(B745="","",VLOOKUP(B745,'CTRL RECOM'!A555:M1075,18,0))</f>
        <v/>
      </c>
      <c r="P745" s="63" t="str">
        <f>IF(B745="","",VLOOKUP(B745,'CTRL RECOM'!A555:M1075,19,0))</f>
        <v/>
      </c>
    </row>
    <row r="746" ht="15.75" customHeight="1">
      <c r="A746" s="63" t="str">
        <f t="shared" si="1"/>
        <v/>
      </c>
      <c r="B746" s="64"/>
      <c r="C746" s="64"/>
      <c r="D746" s="65"/>
      <c r="E746" s="66"/>
      <c r="F746" s="67"/>
      <c r="G746" s="67"/>
      <c r="H746" s="64"/>
      <c r="I746" s="68"/>
      <c r="J746" s="64"/>
      <c r="K746" s="63" t="str">
        <f>IF(B746="","",VLOOKUP(B746,'CTRL RECOM'!A555:M1076,2,0))</f>
        <v/>
      </c>
      <c r="L746" s="63" t="str">
        <f>IF(B746="","",VLOOKUP(B746,'CTRL RECOM'!A555:M1076,3,0))</f>
        <v/>
      </c>
      <c r="M746" s="70" t="str">
        <f>IF(B746="","",VLOOKUP(B746,'CTRL RECOM'!A555:M1076,7,0))</f>
        <v/>
      </c>
      <c r="N746" s="70" t="str">
        <f>IF(B746="","",VLOOKUP(B746,'CTRL RECOM'!A555:M1076,8,0))</f>
        <v/>
      </c>
      <c r="O746" s="63" t="str">
        <f>IF(B746="","",VLOOKUP(B746,'CTRL RECOM'!A555:M1076,18,0))</f>
        <v/>
      </c>
      <c r="P746" s="63" t="str">
        <f>IF(B746="","",VLOOKUP(B746,'CTRL RECOM'!A555:M1076,19,0))</f>
        <v/>
      </c>
    </row>
    <row r="747" ht="15.75" customHeight="1">
      <c r="A747" s="63" t="str">
        <f t="shared" si="1"/>
        <v/>
      </c>
      <c r="B747" s="64"/>
      <c r="C747" s="64"/>
      <c r="D747" s="65"/>
      <c r="E747" s="66"/>
      <c r="F747" s="67"/>
      <c r="G747" s="67"/>
      <c r="H747" s="64"/>
      <c r="I747" s="68"/>
      <c r="J747" s="64"/>
      <c r="K747" s="63" t="str">
        <f>IF(B747="","",VLOOKUP(B747,'CTRL RECOM'!A555:M1077,2,0))</f>
        <v/>
      </c>
      <c r="L747" s="63" t="str">
        <f>IF(B747="","",VLOOKUP(B747,'CTRL RECOM'!A555:M1077,3,0))</f>
        <v/>
      </c>
      <c r="M747" s="70" t="str">
        <f>IF(B747="","",VLOOKUP(B747,'CTRL RECOM'!A555:M1077,7,0))</f>
        <v/>
      </c>
      <c r="N747" s="70" t="str">
        <f>IF(B747="","",VLOOKUP(B747,'CTRL RECOM'!A555:M1077,8,0))</f>
        <v/>
      </c>
      <c r="O747" s="63" t="str">
        <f>IF(B747="","",VLOOKUP(B747,'CTRL RECOM'!A555:M1077,18,0))</f>
        <v/>
      </c>
      <c r="P747" s="63" t="str">
        <f>IF(B747="","",VLOOKUP(B747,'CTRL RECOM'!A555:M1077,19,0))</f>
        <v/>
      </c>
    </row>
    <row r="748" ht="15.75" customHeight="1">
      <c r="A748" s="63" t="str">
        <f t="shared" si="1"/>
        <v/>
      </c>
      <c r="B748" s="64"/>
      <c r="C748" s="64"/>
      <c r="D748" s="65"/>
      <c r="E748" s="66"/>
      <c r="F748" s="67"/>
      <c r="G748" s="67"/>
      <c r="H748" s="64"/>
      <c r="I748" s="68"/>
      <c r="J748" s="64"/>
      <c r="K748" s="63" t="str">
        <f>IF(B748="","",VLOOKUP(B748,'CTRL RECOM'!A555:M1078,2,0))</f>
        <v/>
      </c>
      <c r="L748" s="63" t="str">
        <f>IF(B748="","",VLOOKUP(B748,'CTRL RECOM'!A555:M1078,3,0))</f>
        <v/>
      </c>
      <c r="M748" s="70" t="str">
        <f>IF(B748="","",VLOOKUP(B748,'CTRL RECOM'!A555:M1078,7,0))</f>
        <v/>
      </c>
      <c r="N748" s="70" t="str">
        <f>IF(B748="","",VLOOKUP(B748,'CTRL RECOM'!A555:M1078,8,0))</f>
        <v/>
      </c>
      <c r="O748" s="63" t="str">
        <f>IF(B748="","",VLOOKUP(B748,'CTRL RECOM'!A555:M1078,18,0))</f>
        <v/>
      </c>
      <c r="P748" s="63" t="str">
        <f>IF(B748="","",VLOOKUP(B748,'CTRL RECOM'!A555:M1078,19,0))</f>
        <v/>
      </c>
    </row>
    <row r="749" ht="15.75" customHeight="1">
      <c r="A749" s="63" t="str">
        <f t="shared" si="1"/>
        <v/>
      </c>
      <c r="B749" s="64"/>
      <c r="C749" s="64"/>
      <c r="D749" s="65"/>
      <c r="E749" s="66"/>
      <c r="F749" s="67"/>
      <c r="G749" s="67"/>
      <c r="H749" s="64"/>
      <c r="I749" s="68"/>
      <c r="J749" s="64"/>
      <c r="K749" s="63" t="str">
        <f>IF(B749="","",VLOOKUP(B749,'CTRL RECOM'!A555:M1079,2,0))</f>
        <v/>
      </c>
      <c r="L749" s="63" t="str">
        <f>IF(B749="","",VLOOKUP(B749,'CTRL RECOM'!A555:M1079,3,0))</f>
        <v/>
      </c>
      <c r="M749" s="70" t="str">
        <f>IF(B749="","",VLOOKUP(B749,'CTRL RECOM'!A555:M1079,7,0))</f>
        <v/>
      </c>
      <c r="N749" s="70" t="str">
        <f>IF(B749="","",VLOOKUP(B749,'CTRL RECOM'!A555:M1079,8,0))</f>
        <v/>
      </c>
      <c r="O749" s="63" t="str">
        <f>IF(B749="","",VLOOKUP(B749,'CTRL RECOM'!A555:M1079,18,0))</f>
        <v/>
      </c>
      <c r="P749" s="63" t="str">
        <f>IF(B749="","",VLOOKUP(B749,'CTRL RECOM'!A555:M1079,19,0))</f>
        <v/>
      </c>
    </row>
    <row r="750" ht="15.75" customHeight="1">
      <c r="A750" s="63" t="str">
        <f t="shared" si="1"/>
        <v/>
      </c>
      <c r="B750" s="64"/>
      <c r="C750" s="64"/>
      <c r="D750" s="65"/>
      <c r="E750" s="66"/>
      <c r="F750" s="67"/>
      <c r="G750" s="67"/>
      <c r="H750" s="64"/>
      <c r="I750" s="68"/>
      <c r="J750" s="64"/>
      <c r="K750" s="63" t="str">
        <f>IF(B750="","",VLOOKUP(B750,'CTRL RECOM'!A555:M1080,2,0))</f>
        <v/>
      </c>
      <c r="L750" s="63" t="str">
        <f>IF(B750="","",VLOOKUP(B750,'CTRL RECOM'!A555:M1080,3,0))</f>
        <v/>
      </c>
      <c r="M750" s="70" t="str">
        <f>IF(B750="","",VLOOKUP(B750,'CTRL RECOM'!A555:M1080,7,0))</f>
        <v/>
      </c>
      <c r="N750" s="70" t="str">
        <f>IF(B750="","",VLOOKUP(B750,'CTRL RECOM'!A555:M1080,8,0))</f>
        <v/>
      </c>
      <c r="O750" s="63" t="str">
        <f>IF(B750="","",VLOOKUP(B750,'CTRL RECOM'!A555:M1080,18,0))</f>
        <v/>
      </c>
      <c r="P750" s="63" t="str">
        <f>IF(B750="","",VLOOKUP(B750,'CTRL RECOM'!A555:M1080,19,0))</f>
        <v/>
      </c>
    </row>
    <row r="751" ht="15.75" customHeight="1">
      <c r="A751" s="63" t="str">
        <f t="shared" si="1"/>
        <v/>
      </c>
      <c r="B751" s="64"/>
      <c r="C751" s="64"/>
      <c r="D751" s="65"/>
      <c r="E751" s="66"/>
      <c r="F751" s="67"/>
      <c r="G751" s="67"/>
      <c r="H751" s="64"/>
      <c r="I751" s="68"/>
      <c r="J751" s="64"/>
      <c r="K751" s="63" t="str">
        <f>IF(B751="","",VLOOKUP(B751,'CTRL RECOM'!A555:M1081,2,0))</f>
        <v/>
      </c>
      <c r="L751" s="63" t="str">
        <f>IF(B751="","",VLOOKUP(B751,'CTRL RECOM'!A555:M1081,3,0))</f>
        <v/>
      </c>
      <c r="M751" s="70" t="str">
        <f>IF(B751="","",VLOOKUP(B751,'CTRL RECOM'!A555:M1081,7,0))</f>
        <v/>
      </c>
      <c r="N751" s="70" t="str">
        <f>IF(B751="","",VLOOKUP(B751,'CTRL RECOM'!A555:M1081,8,0))</f>
        <v/>
      </c>
      <c r="O751" s="63" t="str">
        <f>IF(B751="","",VLOOKUP(B751,'CTRL RECOM'!A555:M1081,18,0))</f>
        <v/>
      </c>
      <c r="P751" s="63" t="str">
        <f>IF(B751="","",VLOOKUP(B751,'CTRL RECOM'!A555:M1081,19,0))</f>
        <v/>
      </c>
    </row>
    <row r="752" ht="15.75" customHeight="1">
      <c r="A752" s="63" t="str">
        <f t="shared" si="1"/>
        <v/>
      </c>
      <c r="B752" s="64"/>
      <c r="C752" s="64"/>
      <c r="D752" s="65"/>
      <c r="E752" s="66"/>
      <c r="F752" s="67"/>
      <c r="G752" s="67"/>
      <c r="H752" s="64"/>
      <c r="I752" s="68"/>
      <c r="J752" s="64"/>
      <c r="K752" s="63" t="str">
        <f>IF(B752="","",VLOOKUP(B752,'CTRL RECOM'!A555:M1082,2,0))</f>
        <v/>
      </c>
      <c r="L752" s="63" t="str">
        <f>IF(B752="","",VLOOKUP(B752,'CTRL RECOM'!A555:M1082,3,0))</f>
        <v/>
      </c>
      <c r="M752" s="70" t="str">
        <f>IF(B752="","",VLOOKUP(B752,'CTRL RECOM'!A555:M1082,7,0))</f>
        <v/>
      </c>
      <c r="N752" s="70" t="str">
        <f>IF(B752="","",VLOOKUP(B752,'CTRL RECOM'!A555:M1082,8,0))</f>
        <v/>
      </c>
      <c r="O752" s="63" t="str">
        <f>IF(B752="","",VLOOKUP(B752,'CTRL RECOM'!A555:M1082,18,0))</f>
        <v/>
      </c>
      <c r="P752" s="63" t="str">
        <f>IF(B752="","",VLOOKUP(B752,'CTRL RECOM'!A555:M1082,19,0))</f>
        <v/>
      </c>
    </row>
    <row r="753" ht="15.75" customHeight="1">
      <c r="A753" s="63" t="str">
        <f t="shared" si="1"/>
        <v/>
      </c>
      <c r="B753" s="64"/>
      <c r="C753" s="64"/>
      <c r="D753" s="65"/>
      <c r="E753" s="66"/>
      <c r="F753" s="67"/>
      <c r="G753" s="67"/>
      <c r="H753" s="64"/>
      <c r="I753" s="68"/>
      <c r="J753" s="64"/>
      <c r="K753" s="63" t="str">
        <f>IF(B753="","",VLOOKUP(B753,'CTRL RECOM'!A555:M1083,2,0))</f>
        <v/>
      </c>
      <c r="L753" s="63" t="str">
        <f>IF(B753="","",VLOOKUP(B753,'CTRL RECOM'!A555:M1083,3,0))</f>
        <v/>
      </c>
      <c r="M753" s="70" t="str">
        <f>IF(B753="","",VLOOKUP(B753,'CTRL RECOM'!A555:M1083,7,0))</f>
        <v/>
      </c>
      <c r="N753" s="70" t="str">
        <f>IF(B753="","",VLOOKUP(B753,'CTRL RECOM'!A555:M1083,8,0))</f>
        <v/>
      </c>
      <c r="O753" s="63" t="str">
        <f>IF(B753="","",VLOOKUP(B753,'CTRL RECOM'!A555:M1083,18,0))</f>
        <v/>
      </c>
      <c r="P753" s="63" t="str">
        <f>IF(B753="","",VLOOKUP(B753,'CTRL RECOM'!A555:M1083,19,0))</f>
        <v/>
      </c>
    </row>
    <row r="754" ht="15.75" customHeight="1">
      <c r="A754" s="63" t="str">
        <f t="shared" si="1"/>
        <v/>
      </c>
      <c r="B754" s="64"/>
      <c r="C754" s="64"/>
      <c r="D754" s="65"/>
      <c r="E754" s="66"/>
      <c r="F754" s="67"/>
      <c r="G754" s="67"/>
      <c r="H754" s="64"/>
      <c r="I754" s="68"/>
      <c r="J754" s="64"/>
      <c r="K754" s="63" t="str">
        <f>IF(B754="","",VLOOKUP(B754,'CTRL RECOM'!A555:M1084,2,0))</f>
        <v/>
      </c>
      <c r="L754" s="63" t="str">
        <f>IF(B754="","",VLOOKUP(B754,'CTRL RECOM'!A555:M1084,3,0))</f>
        <v/>
      </c>
      <c r="M754" s="70" t="str">
        <f>IF(B754="","",VLOOKUP(B754,'CTRL RECOM'!A555:M1084,7,0))</f>
        <v/>
      </c>
      <c r="N754" s="70" t="str">
        <f>IF(B754="","",VLOOKUP(B754,'CTRL RECOM'!A555:M1084,8,0))</f>
        <v/>
      </c>
      <c r="O754" s="63" t="str">
        <f>IF(B754="","",VLOOKUP(B754,'CTRL RECOM'!A555:M1084,18,0))</f>
        <v/>
      </c>
      <c r="P754" s="63" t="str">
        <f>IF(B754="","",VLOOKUP(B754,'CTRL RECOM'!A555:M1084,19,0))</f>
        <v/>
      </c>
    </row>
    <row r="755" ht="15.75" customHeight="1">
      <c r="A755" s="63" t="str">
        <f t="shared" si="1"/>
        <v/>
      </c>
      <c r="B755" s="64"/>
      <c r="C755" s="64"/>
      <c r="D755" s="65"/>
      <c r="E755" s="66"/>
      <c r="F755" s="67"/>
      <c r="G755" s="67"/>
      <c r="H755" s="64"/>
      <c r="I755" s="68"/>
      <c r="J755" s="64"/>
      <c r="K755" s="63" t="str">
        <f>IF(B755="","",VLOOKUP(B755,'CTRL RECOM'!A555:M1085,2,0))</f>
        <v/>
      </c>
      <c r="L755" s="63" t="str">
        <f>IF(B755="","",VLOOKUP(B755,'CTRL RECOM'!A555:M1085,3,0))</f>
        <v/>
      </c>
      <c r="M755" s="70" t="str">
        <f>IF(B755="","",VLOOKUP(B755,'CTRL RECOM'!A555:M1085,7,0))</f>
        <v/>
      </c>
      <c r="N755" s="70" t="str">
        <f>IF(B755="","",VLOOKUP(B755,'CTRL RECOM'!A555:M1085,8,0))</f>
        <v/>
      </c>
      <c r="O755" s="63" t="str">
        <f>IF(B755="","",VLOOKUP(B755,'CTRL RECOM'!A555:M1085,18,0))</f>
        <v/>
      </c>
      <c r="P755" s="63" t="str">
        <f>IF(B755="","",VLOOKUP(B755,'CTRL RECOM'!A555:M1085,19,0))</f>
        <v/>
      </c>
    </row>
    <row r="756" ht="15.75" customHeight="1">
      <c r="A756" s="63" t="str">
        <f t="shared" si="1"/>
        <v/>
      </c>
      <c r="B756" s="64"/>
      <c r="C756" s="64"/>
      <c r="D756" s="65"/>
      <c r="E756" s="66"/>
      <c r="F756" s="67"/>
      <c r="G756" s="67"/>
      <c r="H756" s="64"/>
      <c r="I756" s="68"/>
      <c r="J756" s="64"/>
      <c r="K756" s="63" t="str">
        <f>IF(B756="","",VLOOKUP(B756,'CTRL RECOM'!A555:M1086,2,0))</f>
        <v/>
      </c>
      <c r="L756" s="63" t="str">
        <f>IF(B756="","",VLOOKUP(B756,'CTRL RECOM'!A555:M1086,3,0))</f>
        <v/>
      </c>
      <c r="M756" s="70" t="str">
        <f>IF(B756="","",VLOOKUP(B756,'CTRL RECOM'!A555:M1086,7,0))</f>
        <v/>
      </c>
      <c r="N756" s="70" t="str">
        <f>IF(B756="","",VLOOKUP(B756,'CTRL RECOM'!A555:M1086,8,0))</f>
        <v/>
      </c>
      <c r="O756" s="63" t="str">
        <f>IF(B756="","",VLOOKUP(B756,'CTRL RECOM'!A555:M1086,18,0))</f>
        <v/>
      </c>
      <c r="P756" s="63" t="str">
        <f>IF(B756="","",VLOOKUP(B756,'CTRL RECOM'!A555:M1086,19,0))</f>
        <v/>
      </c>
    </row>
    <row r="757" ht="15.75" customHeight="1">
      <c r="A757" s="63" t="str">
        <f t="shared" si="1"/>
        <v/>
      </c>
      <c r="B757" s="64"/>
      <c r="C757" s="64"/>
      <c r="D757" s="65"/>
      <c r="E757" s="66"/>
      <c r="F757" s="67"/>
      <c r="G757" s="67"/>
      <c r="H757" s="64"/>
      <c r="I757" s="68"/>
      <c r="J757" s="64"/>
      <c r="K757" s="63" t="str">
        <f>IF(B757="","",VLOOKUP(B757,'CTRL RECOM'!A555:M1087,2,0))</f>
        <v/>
      </c>
      <c r="L757" s="63" t="str">
        <f>IF(B757="","",VLOOKUP(B757,'CTRL RECOM'!A555:M1087,3,0))</f>
        <v/>
      </c>
      <c r="M757" s="70" t="str">
        <f>IF(B757="","",VLOOKUP(B757,'CTRL RECOM'!A555:M1087,7,0))</f>
        <v/>
      </c>
      <c r="N757" s="70" t="str">
        <f>IF(B757="","",VLOOKUP(B757,'CTRL RECOM'!A555:M1087,8,0))</f>
        <v/>
      </c>
      <c r="O757" s="63" t="str">
        <f>IF(B757="","",VLOOKUP(B757,'CTRL RECOM'!A555:M1087,18,0))</f>
        <v/>
      </c>
      <c r="P757" s="63" t="str">
        <f>IF(B757="","",VLOOKUP(B757,'CTRL RECOM'!A555:M1087,19,0))</f>
        <v/>
      </c>
    </row>
    <row r="758" ht="15.75" customHeight="1">
      <c r="A758" s="63" t="str">
        <f t="shared" si="1"/>
        <v/>
      </c>
      <c r="B758" s="64"/>
      <c r="C758" s="64"/>
      <c r="D758" s="65"/>
      <c r="E758" s="66"/>
      <c r="F758" s="67"/>
      <c r="G758" s="67"/>
      <c r="H758" s="64"/>
      <c r="I758" s="68"/>
      <c r="J758" s="64"/>
      <c r="K758" s="63" t="str">
        <f>IF(B758="","",VLOOKUP(B758,'CTRL RECOM'!A555:M1088,2,0))</f>
        <v/>
      </c>
      <c r="L758" s="63" t="str">
        <f>IF(B758="","",VLOOKUP(B758,'CTRL RECOM'!A555:M1088,3,0))</f>
        <v/>
      </c>
      <c r="M758" s="70" t="str">
        <f>IF(B758="","",VLOOKUP(B758,'CTRL RECOM'!A555:M1088,7,0))</f>
        <v/>
      </c>
      <c r="N758" s="70" t="str">
        <f>IF(B758="","",VLOOKUP(B758,'CTRL RECOM'!A555:M1088,8,0))</f>
        <v/>
      </c>
      <c r="O758" s="63" t="str">
        <f>IF(B758="","",VLOOKUP(B758,'CTRL RECOM'!A555:M1088,18,0))</f>
        <v/>
      </c>
      <c r="P758" s="63" t="str">
        <f>IF(B758="","",VLOOKUP(B758,'CTRL RECOM'!A555:M1088,19,0))</f>
        <v/>
      </c>
    </row>
    <row r="759" ht="15.75" customHeight="1">
      <c r="A759" s="63" t="str">
        <f t="shared" si="1"/>
        <v/>
      </c>
      <c r="B759" s="64"/>
      <c r="C759" s="64"/>
      <c r="D759" s="65"/>
      <c r="E759" s="66"/>
      <c r="F759" s="67"/>
      <c r="G759" s="67"/>
      <c r="H759" s="64"/>
      <c r="I759" s="68"/>
      <c r="J759" s="64"/>
      <c r="K759" s="63" t="str">
        <f>IF(B759="","",VLOOKUP(B759,'CTRL RECOM'!A555:M1089,2,0))</f>
        <v/>
      </c>
      <c r="L759" s="63" t="str">
        <f>IF(B759="","",VLOOKUP(B759,'CTRL RECOM'!A555:M1089,3,0))</f>
        <v/>
      </c>
      <c r="M759" s="70" t="str">
        <f>IF(B759="","",VLOOKUP(B759,'CTRL RECOM'!A555:M1089,7,0))</f>
        <v/>
      </c>
      <c r="N759" s="70" t="str">
        <f>IF(B759="","",VLOOKUP(B759,'CTRL RECOM'!A555:M1089,8,0))</f>
        <v/>
      </c>
      <c r="O759" s="63" t="str">
        <f>IF(B759="","",VLOOKUP(B759,'CTRL RECOM'!A555:M1089,18,0))</f>
        <v/>
      </c>
      <c r="P759" s="63" t="str">
        <f>IF(B759="","",VLOOKUP(B759,'CTRL RECOM'!A555:M1089,19,0))</f>
        <v/>
      </c>
    </row>
    <row r="760" ht="15.75" customHeight="1">
      <c r="A760" s="63" t="str">
        <f t="shared" si="1"/>
        <v/>
      </c>
      <c r="B760" s="64"/>
      <c r="C760" s="64"/>
      <c r="D760" s="65"/>
      <c r="E760" s="66"/>
      <c r="F760" s="67"/>
      <c r="G760" s="67"/>
      <c r="H760" s="64"/>
      <c r="I760" s="68"/>
      <c r="J760" s="64"/>
      <c r="K760" s="63" t="str">
        <f>IF(B760="","",VLOOKUP(B760,'CTRL RECOM'!A555:M1090,2,0))</f>
        <v/>
      </c>
      <c r="L760" s="63" t="str">
        <f>IF(B760="","",VLOOKUP(B760,'CTRL RECOM'!A555:M1090,3,0))</f>
        <v/>
      </c>
      <c r="M760" s="70" t="str">
        <f>IF(B760="","",VLOOKUP(B760,'CTRL RECOM'!A555:M1090,7,0))</f>
        <v/>
      </c>
      <c r="N760" s="70" t="str">
        <f>IF(B760="","",VLOOKUP(B760,'CTRL RECOM'!A555:M1090,8,0))</f>
        <v/>
      </c>
      <c r="O760" s="63" t="str">
        <f>IF(B760="","",VLOOKUP(B760,'CTRL RECOM'!A555:M1090,18,0))</f>
        <v/>
      </c>
      <c r="P760" s="63" t="str">
        <f>IF(B760="","",VLOOKUP(B760,'CTRL RECOM'!A555:M1090,19,0))</f>
        <v/>
      </c>
    </row>
    <row r="761" ht="15.75" customHeight="1">
      <c r="A761" s="63" t="str">
        <f t="shared" si="1"/>
        <v/>
      </c>
      <c r="B761" s="64"/>
      <c r="C761" s="64"/>
      <c r="D761" s="65"/>
      <c r="E761" s="66"/>
      <c r="F761" s="67"/>
      <c r="G761" s="67"/>
      <c r="H761" s="64"/>
      <c r="I761" s="68"/>
      <c r="J761" s="64"/>
      <c r="K761" s="63" t="str">
        <f>IF(B761="","",VLOOKUP(B761,'CTRL RECOM'!A555:M1091,2,0))</f>
        <v/>
      </c>
      <c r="L761" s="63" t="str">
        <f>IF(B761="","",VLOOKUP(B761,'CTRL RECOM'!A555:M1091,3,0))</f>
        <v/>
      </c>
      <c r="M761" s="70" t="str">
        <f>IF(B761="","",VLOOKUP(B761,'CTRL RECOM'!A555:M1091,7,0))</f>
        <v/>
      </c>
      <c r="N761" s="70" t="str">
        <f>IF(B761="","",VLOOKUP(B761,'CTRL RECOM'!A555:M1091,8,0))</f>
        <v/>
      </c>
      <c r="O761" s="63" t="str">
        <f>IF(B761="","",VLOOKUP(B761,'CTRL RECOM'!A555:M1091,18,0))</f>
        <v/>
      </c>
      <c r="P761" s="63" t="str">
        <f>IF(B761="","",VLOOKUP(B761,'CTRL RECOM'!A555:M1091,19,0))</f>
        <v/>
      </c>
    </row>
    <row r="762" ht="15.75" customHeight="1">
      <c r="A762" s="63" t="str">
        <f t="shared" si="1"/>
        <v/>
      </c>
      <c r="B762" s="64"/>
      <c r="C762" s="64"/>
      <c r="D762" s="65"/>
      <c r="E762" s="66"/>
      <c r="F762" s="67"/>
      <c r="G762" s="67"/>
      <c r="H762" s="64"/>
      <c r="I762" s="68"/>
      <c r="J762" s="64"/>
      <c r="K762" s="63" t="str">
        <f>IF(B762="","",VLOOKUP(B762,'CTRL RECOM'!A555:M1092,2,0))</f>
        <v/>
      </c>
      <c r="L762" s="63" t="str">
        <f>IF(B762="","",VLOOKUP(B762,'CTRL RECOM'!A555:M1092,3,0))</f>
        <v/>
      </c>
      <c r="M762" s="70" t="str">
        <f>IF(B762="","",VLOOKUP(B762,'CTRL RECOM'!A555:M1092,7,0))</f>
        <v/>
      </c>
      <c r="N762" s="70" t="str">
        <f>IF(B762="","",VLOOKUP(B762,'CTRL RECOM'!A555:M1092,8,0))</f>
        <v/>
      </c>
      <c r="O762" s="63" t="str">
        <f>IF(B762="","",VLOOKUP(B762,'CTRL RECOM'!A555:M1092,18,0))</f>
        <v/>
      </c>
      <c r="P762" s="63" t="str">
        <f>IF(B762="","",VLOOKUP(B762,'CTRL RECOM'!A555:M1092,19,0))</f>
        <v/>
      </c>
    </row>
    <row r="763" ht="15.75" customHeight="1">
      <c r="A763" s="63" t="str">
        <f t="shared" si="1"/>
        <v/>
      </c>
      <c r="B763" s="64"/>
      <c r="C763" s="64"/>
      <c r="D763" s="65"/>
      <c r="E763" s="66"/>
      <c r="F763" s="67"/>
      <c r="G763" s="67"/>
      <c r="H763" s="64"/>
      <c r="I763" s="68"/>
      <c r="J763" s="64"/>
      <c r="K763" s="63" t="str">
        <f>IF(B763="","",VLOOKUP(B763,'CTRL RECOM'!A555:M1093,2,0))</f>
        <v/>
      </c>
      <c r="L763" s="63" t="str">
        <f>IF(B763="","",VLOOKUP(B763,'CTRL RECOM'!A555:M1093,3,0))</f>
        <v/>
      </c>
      <c r="M763" s="70" t="str">
        <f>IF(B763="","",VLOOKUP(B763,'CTRL RECOM'!A555:M1093,7,0))</f>
        <v/>
      </c>
      <c r="N763" s="70" t="str">
        <f>IF(B763="","",VLOOKUP(B763,'CTRL RECOM'!A555:M1093,8,0))</f>
        <v/>
      </c>
      <c r="O763" s="63" t="str">
        <f>IF(B763="","",VLOOKUP(B763,'CTRL RECOM'!A555:M1093,18,0))</f>
        <v/>
      </c>
      <c r="P763" s="63" t="str">
        <f>IF(B763="","",VLOOKUP(B763,'CTRL RECOM'!A555:M1093,19,0))</f>
        <v/>
      </c>
    </row>
    <row r="764" ht="15.75" customHeight="1">
      <c r="A764" s="63" t="str">
        <f t="shared" si="1"/>
        <v/>
      </c>
      <c r="B764" s="64"/>
      <c r="C764" s="64"/>
      <c r="D764" s="65"/>
      <c r="E764" s="66"/>
      <c r="F764" s="67"/>
      <c r="G764" s="67"/>
      <c r="H764" s="64"/>
      <c r="I764" s="68"/>
      <c r="J764" s="64"/>
      <c r="K764" s="63" t="str">
        <f>IF(B764="","",VLOOKUP(B764,'CTRL RECOM'!A555:M1094,2,0))</f>
        <v/>
      </c>
      <c r="L764" s="63" t="str">
        <f>IF(B764="","",VLOOKUP(B764,'CTRL RECOM'!A555:M1094,3,0))</f>
        <v/>
      </c>
      <c r="M764" s="70" t="str">
        <f>IF(B764="","",VLOOKUP(B764,'CTRL RECOM'!A555:M1094,7,0))</f>
        <v/>
      </c>
      <c r="N764" s="70" t="str">
        <f>IF(B764="","",VLOOKUP(B764,'CTRL RECOM'!A555:M1094,8,0))</f>
        <v/>
      </c>
      <c r="O764" s="63" t="str">
        <f>IF(B764="","",VLOOKUP(B764,'CTRL RECOM'!A555:M1094,18,0))</f>
        <v/>
      </c>
      <c r="P764" s="63" t="str">
        <f>IF(B764="","",VLOOKUP(B764,'CTRL RECOM'!A555:M1094,19,0))</f>
        <v/>
      </c>
    </row>
    <row r="765" ht="15.75" customHeight="1">
      <c r="A765" s="63" t="str">
        <f t="shared" si="1"/>
        <v/>
      </c>
      <c r="B765" s="64"/>
      <c r="C765" s="64"/>
      <c r="D765" s="65"/>
      <c r="E765" s="66"/>
      <c r="F765" s="67"/>
      <c r="G765" s="67"/>
      <c r="H765" s="64"/>
      <c r="I765" s="68"/>
      <c r="J765" s="64"/>
      <c r="K765" s="63" t="str">
        <f>IF(B765="","",VLOOKUP(B765,'CTRL RECOM'!A555:M1095,2,0))</f>
        <v/>
      </c>
      <c r="L765" s="63" t="str">
        <f>IF(B765="","",VLOOKUP(B765,'CTRL RECOM'!A555:M1095,3,0))</f>
        <v/>
      </c>
      <c r="M765" s="70" t="str">
        <f>IF(B765="","",VLOOKUP(B765,'CTRL RECOM'!A555:M1095,7,0))</f>
        <v/>
      </c>
      <c r="N765" s="70" t="str">
        <f>IF(B765="","",VLOOKUP(B765,'CTRL RECOM'!A555:M1095,8,0))</f>
        <v/>
      </c>
      <c r="O765" s="63" t="str">
        <f>IF(B765="","",VLOOKUP(B765,'CTRL RECOM'!A555:M1095,18,0))</f>
        <v/>
      </c>
      <c r="P765" s="63" t="str">
        <f>IF(B765="","",VLOOKUP(B765,'CTRL RECOM'!A555:M1095,19,0))</f>
        <v/>
      </c>
    </row>
    <row r="766" ht="15.75" customHeight="1">
      <c r="A766" s="63" t="str">
        <f t="shared" si="1"/>
        <v/>
      </c>
      <c r="B766" s="64"/>
      <c r="C766" s="64"/>
      <c r="D766" s="65"/>
      <c r="E766" s="66"/>
      <c r="F766" s="67"/>
      <c r="G766" s="67"/>
      <c r="H766" s="64"/>
      <c r="I766" s="68"/>
      <c r="J766" s="64"/>
      <c r="K766" s="63" t="str">
        <f>IF(B766="","",VLOOKUP(B766,'CTRL RECOM'!A555:M1096,2,0))</f>
        <v/>
      </c>
      <c r="L766" s="63" t="str">
        <f>IF(B766="","",VLOOKUP(B766,'CTRL RECOM'!A555:M1096,3,0))</f>
        <v/>
      </c>
      <c r="M766" s="70" t="str">
        <f>IF(B766="","",VLOOKUP(B766,'CTRL RECOM'!A555:M1096,7,0))</f>
        <v/>
      </c>
      <c r="N766" s="70" t="str">
        <f>IF(B766="","",VLOOKUP(B766,'CTRL RECOM'!A555:M1096,8,0))</f>
        <v/>
      </c>
      <c r="O766" s="63" t="str">
        <f>IF(B766="","",VLOOKUP(B766,'CTRL RECOM'!A555:M1096,18,0))</f>
        <v/>
      </c>
      <c r="P766" s="63" t="str">
        <f>IF(B766="","",VLOOKUP(B766,'CTRL RECOM'!A555:M1096,19,0))</f>
        <v/>
      </c>
    </row>
    <row r="767" ht="15.75" customHeight="1">
      <c r="A767" s="63" t="str">
        <f t="shared" si="1"/>
        <v/>
      </c>
      <c r="B767" s="64"/>
      <c r="C767" s="64"/>
      <c r="D767" s="65"/>
      <c r="E767" s="66"/>
      <c r="F767" s="67"/>
      <c r="G767" s="67"/>
      <c r="H767" s="64"/>
      <c r="I767" s="68"/>
      <c r="J767" s="64"/>
      <c r="K767" s="63" t="str">
        <f>IF(B767="","",VLOOKUP(B767,'CTRL RECOM'!A555:M1097,2,0))</f>
        <v/>
      </c>
      <c r="L767" s="63" t="str">
        <f>IF(B767="","",VLOOKUP(B767,'CTRL RECOM'!A555:M1097,3,0))</f>
        <v/>
      </c>
      <c r="M767" s="70" t="str">
        <f>IF(B767="","",VLOOKUP(B767,'CTRL RECOM'!A555:M1097,7,0))</f>
        <v/>
      </c>
      <c r="N767" s="70" t="str">
        <f>IF(B767="","",VLOOKUP(B767,'CTRL RECOM'!A555:M1097,8,0))</f>
        <v/>
      </c>
      <c r="O767" s="63" t="str">
        <f>IF(B767="","",VLOOKUP(B767,'CTRL RECOM'!A555:M1097,18,0))</f>
        <v/>
      </c>
      <c r="P767" s="63" t="str">
        <f>IF(B767="","",VLOOKUP(B767,'CTRL RECOM'!A555:M1097,19,0))</f>
        <v/>
      </c>
    </row>
    <row r="768" ht="15.75" customHeight="1">
      <c r="A768" s="63" t="str">
        <f t="shared" si="1"/>
        <v/>
      </c>
      <c r="B768" s="64"/>
      <c r="C768" s="64"/>
      <c r="D768" s="65"/>
      <c r="E768" s="66"/>
      <c r="F768" s="67"/>
      <c r="G768" s="67"/>
      <c r="H768" s="64"/>
      <c r="I768" s="68"/>
      <c r="J768" s="64"/>
      <c r="K768" s="63" t="str">
        <f>IF(B768="","",VLOOKUP(B768,'CTRL RECOM'!A555:M1098,2,0))</f>
        <v/>
      </c>
      <c r="L768" s="63" t="str">
        <f>IF(B768="","",VLOOKUP(B768,'CTRL RECOM'!A555:M1098,3,0))</f>
        <v/>
      </c>
      <c r="M768" s="70" t="str">
        <f>IF(B768="","",VLOOKUP(B768,'CTRL RECOM'!A555:M1098,7,0))</f>
        <v/>
      </c>
      <c r="N768" s="70" t="str">
        <f>IF(B768="","",VLOOKUP(B768,'CTRL RECOM'!A555:M1098,8,0))</f>
        <v/>
      </c>
      <c r="O768" s="63" t="str">
        <f>IF(B768="","",VLOOKUP(B768,'CTRL RECOM'!A555:M1098,18,0))</f>
        <v/>
      </c>
      <c r="P768" s="63" t="str">
        <f>IF(B768="","",VLOOKUP(B768,'CTRL RECOM'!A555:M1098,19,0))</f>
        <v/>
      </c>
    </row>
    <row r="769" ht="15.75" customHeight="1">
      <c r="A769" s="63" t="str">
        <f t="shared" si="1"/>
        <v/>
      </c>
      <c r="B769" s="64"/>
      <c r="C769" s="64"/>
      <c r="D769" s="65"/>
      <c r="E769" s="66"/>
      <c r="F769" s="67"/>
      <c r="G769" s="67"/>
      <c r="H769" s="64"/>
      <c r="I769" s="68"/>
      <c r="J769" s="64"/>
      <c r="K769" s="63" t="str">
        <f>IF(B769="","",VLOOKUP(B769,'CTRL RECOM'!A555:M1099,2,0))</f>
        <v/>
      </c>
      <c r="L769" s="63" t="str">
        <f>IF(B769="","",VLOOKUP(B769,'CTRL RECOM'!A555:M1099,3,0))</f>
        <v/>
      </c>
      <c r="M769" s="70" t="str">
        <f>IF(B769="","",VLOOKUP(B769,'CTRL RECOM'!A555:M1099,7,0))</f>
        <v/>
      </c>
      <c r="N769" s="70" t="str">
        <f>IF(B769="","",VLOOKUP(B769,'CTRL RECOM'!A555:M1099,8,0))</f>
        <v/>
      </c>
      <c r="O769" s="63" t="str">
        <f>IF(B769="","",VLOOKUP(B769,'CTRL RECOM'!A555:M1099,18,0))</f>
        <v/>
      </c>
      <c r="P769" s="63" t="str">
        <f>IF(B769="","",VLOOKUP(B769,'CTRL RECOM'!A555:M1099,19,0))</f>
        <v/>
      </c>
    </row>
    <row r="770" ht="15.75" customHeight="1">
      <c r="A770" s="63" t="str">
        <f t="shared" si="1"/>
        <v/>
      </c>
      <c r="B770" s="64"/>
      <c r="C770" s="64"/>
      <c r="D770" s="65"/>
      <c r="E770" s="66"/>
      <c r="F770" s="67"/>
      <c r="G770" s="67"/>
      <c r="H770" s="64"/>
      <c r="I770" s="68"/>
      <c r="J770" s="64"/>
      <c r="K770" s="63" t="str">
        <f>IF(B770="","",VLOOKUP(B770,'CTRL RECOM'!A555:M1100,2,0))</f>
        <v/>
      </c>
      <c r="L770" s="63" t="str">
        <f>IF(B770="","",VLOOKUP(B770,'CTRL RECOM'!A555:M1100,3,0))</f>
        <v/>
      </c>
      <c r="M770" s="70" t="str">
        <f>IF(B770="","",VLOOKUP(B770,'CTRL RECOM'!A555:M1100,7,0))</f>
        <v/>
      </c>
      <c r="N770" s="70" t="str">
        <f>IF(B770="","",VLOOKUP(B770,'CTRL RECOM'!A555:M1100,8,0))</f>
        <v/>
      </c>
      <c r="O770" s="63" t="str">
        <f>IF(B770="","",VLOOKUP(B770,'CTRL RECOM'!A555:M1100,18,0))</f>
        <v/>
      </c>
      <c r="P770" s="63" t="str">
        <f>IF(B770="","",VLOOKUP(B770,'CTRL RECOM'!A555:M1100,19,0))</f>
        <v/>
      </c>
    </row>
    <row r="771" ht="15.75" customHeight="1">
      <c r="A771" s="63" t="str">
        <f t="shared" si="1"/>
        <v/>
      </c>
      <c r="B771" s="64"/>
      <c r="C771" s="64"/>
      <c r="D771" s="65"/>
      <c r="E771" s="66"/>
      <c r="F771" s="67"/>
      <c r="G771" s="67"/>
      <c r="H771" s="64"/>
      <c r="I771" s="68"/>
      <c r="J771" s="64"/>
      <c r="K771" s="63" t="str">
        <f>IF(B771="","",VLOOKUP(B771,'CTRL RECOM'!A555:M1101,2,0))</f>
        <v/>
      </c>
      <c r="L771" s="63" t="str">
        <f>IF(B771="","",VLOOKUP(B771,'CTRL RECOM'!A555:M1101,3,0))</f>
        <v/>
      </c>
      <c r="M771" s="70" t="str">
        <f>IF(B771="","",VLOOKUP(B771,'CTRL RECOM'!A555:M1101,7,0))</f>
        <v/>
      </c>
      <c r="N771" s="70" t="str">
        <f>IF(B771="","",VLOOKUP(B771,'CTRL RECOM'!A555:M1101,8,0))</f>
        <v/>
      </c>
      <c r="O771" s="63" t="str">
        <f>IF(B771="","",VLOOKUP(B771,'CTRL RECOM'!A555:M1101,18,0))</f>
        <v/>
      </c>
      <c r="P771" s="63" t="str">
        <f>IF(B771="","",VLOOKUP(B771,'CTRL RECOM'!A555:M1101,19,0))</f>
        <v/>
      </c>
    </row>
    <row r="772" ht="15.75" customHeight="1">
      <c r="A772" s="63" t="str">
        <f t="shared" si="1"/>
        <v/>
      </c>
      <c r="B772" s="64"/>
      <c r="C772" s="64"/>
      <c r="D772" s="65"/>
      <c r="E772" s="66"/>
      <c r="F772" s="67"/>
      <c r="G772" s="67"/>
      <c r="H772" s="64"/>
      <c r="I772" s="68"/>
      <c r="J772" s="64"/>
      <c r="K772" s="63" t="str">
        <f>IF(B772="","",VLOOKUP(B772,'CTRL RECOM'!A555:M1102,2,0))</f>
        <v/>
      </c>
      <c r="L772" s="63" t="str">
        <f>IF(B772="","",VLOOKUP(B772,'CTRL RECOM'!A555:M1102,3,0))</f>
        <v/>
      </c>
      <c r="M772" s="70" t="str">
        <f>IF(B772="","",VLOOKUP(B772,'CTRL RECOM'!A555:M1102,7,0))</f>
        <v/>
      </c>
      <c r="N772" s="70" t="str">
        <f>IF(B772="","",VLOOKUP(B772,'CTRL RECOM'!A555:M1102,8,0))</f>
        <v/>
      </c>
      <c r="O772" s="63" t="str">
        <f>IF(B772="","",VLOOKUP(B772,'CTRL RECOM'!A555:M1102,18,0))</f>
        <v/>
      </c>
      <c r="P772" s="63" t="str">
        <f>IF(B772="","",VLOOKUP(B772,'CTRL RECOM'!A555:M1102,19,0))</f>
        <v/>
      </c>
    </row>
    <row r="773" ht="15.75" customHeight="1">
      <c r="A773" s="63" t="str">
        <f t="shared" si="1"/>
        <v/>
      </c>
      <c r="B773" s="64"/>
      <c r="C773" s="64"/>
      <c r="D773" s="65"/>
      <c r="E773" s="66"/>
      <c r="F773" s="67"/>
      <c r="G773" s="67"/>
      <c r="H773" s="64"/>
      <c r="I773" s="68"/>
      <c r="J773" s="64"/>
      <c r="K773" s="63" t="str">
        <f>IF(B773="","",VLOOKUP(B773,'CTRL RECOM'!A555:M1103,2,0))</f>
        <v/>
      </c>
      <c r="L773" s="63" t="str">
        <f>IF(B773="","",VLOOKUP(B773,'CTRL RECOM'!A555:M1103,3,0))</f>
        <v/>
      </c>
      <c r="M773" s="70" t="str">
        <f>IF(B773="","",VLOOKUP(B773,'CTRL RECOM'!A555:M1103,7,0))</f>
        <v/>
      </c>
      <c r="N773" s="70" t="str">
        <f>IF(B773="","",VLOOKUP(B773,'CTRL RECOM'!A555:M1103,8,0))</f>
        <v/>
      </c>
      <c r="O773" s="63" t="str">
        <f>IF(B773="","",VLOOKUP(B773,'CTRL RECOM'!A555:M1103,18,0))</f>
        <v/>
      </c>
      <c r="P773" s="63" t="str">
        <f>IF(B773="","",VLOOKUP(B773,'CTRL RECOM'!A555:M1103,19,0))</f>
        <v/>
      </c>
    </row>
    <row r="774" ht="15.75" customHeight="1">
      <c r="A774" s="63" t="str">
        <f t="shared" si="1"/>
        <v/>
      </c>
      <c r="B774" s="64"/>
      <c r="C774" s="64"/>
      <c r="D774" s="65"/>
      <c r="E774" s="66"/>
      <c r="F774" s="67"/>
      <c r="G774" s="67"/>
      <c r="H774" s="64"/>
      <c r="I774" s="68"/>
      <c r="J774" s="64"/>
      <c r="K774" s="63" t="str">
        <f>IF(B774="","",VLOOKUP(B774,'CTRL RECOM'!A555:M1104,2,0))</f>
        <v/>
      </c>
      <c r="L774" s="63" t="str">
        <f>IF(B774="","",VLOOKUP(B774,'CTRL RECOM'!A555:M1104,3,0))</f>
        <v/>
      </c>
      <c r="M774" s="70" t="str">
        <f>IF(B774="","",VLOOKUP(B774,'CTRL RECOM'!A555:M1104,7,0))</f>
        <v/>
      </c>
      <c r="N774" s="70" t="str">
        <f>IF(B774="","",VLOOKUP(B774,'CTRL RECOM'!A555:M1104,8,0))</f>
        <v/>
      </c>
      <c r="O774" s="63" t="str">
        <f>IF(B774="","",VLOOKUP(B774,'CTRL RECOM'!A555:M1104,18,0))</f>
        <v/>
      </c>
      <c r="P774" s="63" t="str">
        <f>IF(B774="","",VLOOKUP(B774,'CTRL RECOM'!A555:M1104,19,0))</f>
        <v/>
      </c>
    </row>
    <row r="775" ht="15.75" customHeight="1">
      <c r="A775" s="63" t="str">
        <f t="shared" si="1"/>
        <v/>
      </c>
      <c r="B775" s="64"/>
      <c r="C775" s="64"/>
      <c r="D775" s="65"/>
      <c r="E775" s="66"/>
      <c r="F775" s="67"/>
      <c r="G775" s="67"/>
      <c r="H775" s="64"/>
      <c r="I775" s="68"/>
      <c r="J775" s="64"/>
      <c r="K775" s="63" t="str">
        <f>IF(B775="","",VLOOKUP(B775,'CTRL RECOM'!A555:M1105,2,0))</f>
        <v/>
      </c>
      <c r="L775" s="63" t="str">
        <f>IF(B775="","",VLOOKUP(B775,'CTRL RECOM'!A555:M1105,3,0))</f>
        <v/>
      </c>
      <c r="M775" s="70" t="str">
        <f>IF(B775="","",VLOOKUP(B775,'CTRL RECOM'!A555:M1105,7,0))</f>
        <v/>
      </c>
      <c r="N775" s="70" t="str">
        <f>IF(B775="","",VLOOKUP(B775,'CTRL RECOM'!A555:M1105,8,0))</f>
        <v/>
      </c>
      <c r="O775" s="63" t="str">
        <f>IF(B775="","",VLOOKUP(B775,'CTRL RECOM'!A555:M1105,18,0))</f>
        <v/>
      </c>
      <c r="P775" s="63" t="str">
        <f>IF(B775="","",VLOOKUP(B775,'CTRL RECOM'!A555:M1105,19,0))</f>
        <v/>
      </c>
    </row>
    <row r="776" ht="15.75" customHeight="1">
      <c r="A776" s="63" t="str">
        <f t="shared" si="1"/>
        <v/>
      </c>
      <c r="B776" s="64"/>
      <c r="C776" s="64"/>
      <c r="D776" s="65"/>
      <c r="E776" s="66"/>
      <c r="F776" s="67"/>
      <c r="G776" s="67"/>
      <c r="H776" s="64"/>
      <c r="I776" s="68"/>
      <c r="J776" s="64"/>
      <c r="K776" s="63" t="str">
        <f>IF(B776="","",VLOOKUP(B776,'CTRL RECOM'!A555:M1106,2,0))</f>
        <v/>
      </c>
      <c r="L776" s="63" t="str">
        <f>IF(B776="","",VLOOKUP(B776,'CTRL RECOM'!A555:M1106,3,0))</f>
        <v/>
      </c>
      <c r="M776" s="70" t="str">
        <f>IF(B776="","",VLOOKUP(B776,'CTRL RECOM'!A555:M1106,7,0))</f>
        <v/>
      </c>
      <c r="N776" s="70" t="str">
        <f>IF(B776="","",VLOOKUP(B776,'CTRL RECOM'!A555:M1106,8,0))</f>
        <v/>
      </c>
      <c r="O776" s="63" t="str">
        <f>IF(B776="","",VLOOKUP(B776,'CTRL RECOM'!A555:M1106,18,0))</f>
        <v/>
      </c>
      <c r="P776" s="63" t="str">
        <f>IF(B776="","",VLOOKUP(B776,'CTRL RECOM'!A555:M1106,19,0))</f>
        <v/>
      </c>
    </row>
    <row r="777" ht="15.75" customHeight="1">
      <c r="A777" s="63" t="str">
        <f t="shared" si="1"/>
        <v/>
      </c>
      <c r="B777" s="64"/>
      <c r="C777" s="64"/>
      <c r="D777" s="65"/>
      <c r="E777" s="66"/>
      <c r="F777" s="67"/>
      <c r="G777" s="67"/>
      <c r="H777" s="64"/>
      <c r="I777" s="68"/>
      <c r="J777" s="64"/>
      <c r="K777" s="63" t="str">
        <f>IF(B777="","",VLOOKUP(B777,'CTRL RECOM'!A555:M1107,2,0))</f>
        <v/>
      </c>
      <c r="L777" s="63" t="str">
        <f>IF(B777="","",VLOOKUP(B777,'CTRL RECOM'!A555:M1107,3,0))</f>
        <v/>
      </c>
      <c r="M777" s="70" t="str">
        <f>IF(B777="","",VLOOKUP(B777,'CTRL RECOM'!A555:M1107,7,0))</f>
        <v/>
      </c>
      <c r="N777" s="70" t="str">
        <f>IF(B777="","",VLOOKUP(B777,'CTRL RECOM'!A555:M1107,8,0))</f>
        <v/>
      </c>
      <c r="O777" s="63" t="str">
        <f>IF(B777="","",VLOOKUP(B777,'CTRL RECOM'!A555:M1107,18,0))</f>
        <v/>
      </c>
      <c r="P777" s="63" t="str">
        <f>IF(B777="","",VLOOKUP(B777,'CTRL RECOM'!A555:M1107,19,0))</f>
        <v/>
      </c>
    </row>
    <row r="778" ht="15.75" customHeight="1">
      <c r="A778" s="63" t="str">
        <f t="shared" si="1"/>
        <v/>
      </c>
      <c r="B778" s="64"/>
      <c r="C778" s="64"/>
      <c r="D778" s="65"/>
      <c r="E778" s="66"/>
      <c r="F778" s="67"/>
      <c r="G778" s="67"/>
      <c r="H778" s="64"/>
      <c r="I778" s="68"/>
      <c r="J778" s="64"/>
      <c r="K778" s="63" t="str">
        <f>IF(B778="","",VLOOKUP(B778,'CTRL RECOM'!A556:M1108,2,0))</f>
        <v/>
      </c>
      <c r="L778" s="63" t="str">
        <f>IF(B778="","",VLOOKUP(B778,'CTRL RECOM'!A556:M1108,3,0))</f>
        <v/>
      </c>
      <c r="M778" s="70" t="str">
        <f>IF(B778="","",VLOOKUP(B778,'CTRL RECOM'!A556:M1108,7,0))</f>
        <v/>
      </c>
      <c r="N778" s="70" t="str">
        <f>IF(B778="","",VLOOKUP(B778,'CTRL RECOM'!A556:M1108,8,0))</f>
        <v/>
      </c>
      <c r="O778" s="63" t="str">
        <f>IF(B778="","",VLOOKUP(B778,'CTRL RECOM'!A556:M1108,18,0))</f>
        <v/>
      </c>
      <c r="P778" s="63" t="str">
        <f>IF(B778="","",VLOOKUP(B778,'CTRL RECOM'!A556:M1108,19,0))</f>
        <v/>
      </c>
    </row>
    <row r="779" ht="15.75" customHeight="1">
      <c r="A779" s="63" t="str">
        <f t="shared" si="1"/>
        <v/>
      </c>
      <c r="B779" s="64"/>
      <c r="C779" s="64"/>
      <c r="D779" s="65"/>
      <c r="E779" s="66"/>
      <c r="F779" s="67"/>
      <c r="G779" s="67"/>
      <c r="H779" s="64"/>
      <c r="I779" s="68"/>
      <c r="J779" s="64"/>
      <c r="K779" s="63" t="str">
        <f>IF(B779="","",VLOOKUP(B779,'CTRL RECOM'!A557:M1109,2,0))</f>
        <v/>
      </c>
      <c r="L779" s="63" t="str">
        <f>IF(B779="","",VLOOKUP(B779,'CTRL RECOM'!A557:M1109,3,0))</f>
        <v/>
      </c>
      <c r="M779" s="70" t="str">
        <f>IF(B779="","",VLOOKUP(B779,'CTRL RECOM'!A557:M1109,7,0))</f>
        <v/>
      </c>
      <c r="N779" s="70" t="str">
        <f>IF(B779="","",VLOOKUP(B779,'CTRL RECOM'!A557:M1109,8,0))</f>
        <v/>
      </c>
      <c r="O779" s="63" t="str">
        <f>IF(B779="","",VLOOKUP(B779,'CTRL RECOM'!A557:M1109,18,0))</f>
        <v/>
      </c>
      <c r="P779" s="63" t="str">
        <f>IF(B779="","",VLOOKUP(B779,'CTRL RECOM'!A557:M1109,19,0))</f>
        <v/>
      </c>
    </row>
    <row r="780" ht="15.75" customHeight="1">
      <c r="A780" s="63" t="str">
        <f t="shared" si="1"/>
        <v/>
      </c>
      <c r="B780" s="64"/>
      <c r="C780" s="64"/>
      <c r="D780" s="65"/>
      <c r="E780" s="66"/>
      <c r="F780" s="67"/>
      <c r="G780" s="67"/>
      <c r="H780" s="64"/>
      <c r="I780" s="68"/>
      <c r="J780" s="64"/>
      <c r="K780" s="63" t="str">
        <f>IF(B780="","",VLOOKUP(B780,'CTRL RECOM'!A558:M1110,2,0))</f>
        <v/>
      </c>
      <c r="L780" s="63" t="str">
        <f>IF(B780="","",VLOOKUP(B780,'CTRL RECOM'!A558:M1110,3,0))</f>
        <v/>
      </c>
      <c r="M780" s="70" t="str">
        <f>IF(B780="","",VLOOKUP(B780,'CTRL RECOM'!A558:M1110,7,0))</f>
        <v/>
      </c>
      <c r="N780" s="70" t="str">
        <f>IF(B780="","",VLOOKUP(B780,'CTRL RECOM'!A558:M1110,8,0))</f>
        <v/>
      </c>
      <c r="O780" s="63" t="str">
        <f>IF(B780="","",VLOOKUP(B780,'CTRL RECOM'!A558:M1110,18,0))</f>
        <v/>
      </c>
      <c r="P780" s="63" t="str">
        <f>IF(B780="","",VLOOKUP(B780,'CTRL RECOM'!A558:M1110,19,0))</f>
        <v/>
      </c>
    </row>
    <row r="781" ht="15.75" customHeight="1">
      <c r="A781" s="63" t="str">
        <f t="shared" si="1"/>
        <v/>
      </c>
      <c r="B781" s="64"/>
      <c r="C781" s="64"/>
      <c r="D781" s="65"/>
      <c r="E781" s="66"/>
      <c r="F781" s="67"/>
      <c r="G781" s="67"/>
      <c r="H781" s="64"/>
      <c r="I781" s="68"/>
      <c r="J781" s="64"/>
      <c r="K781" s="63" t="str">
        <f>IF(B781="","",VLOOKUP(B781,'CTRL RECOM'!A559:M1111,2,0))</f>
        <v/>
      </c>
      <c r="L781" s="63" t="str">
        <f>IF(B781="","",VLOOKUP(B781,'CTRL RECOM'!A559:M1111,3,0))</f>
        <v/>
      </c>
      <c r="M781" s="70" t="str">
        <f>IF(B781="","",VLOOKUP(B781,'CTRL RECOM'!A559:M1111,7,0))</f>
        <v/>
      </c>
      <c r="N781" s="70" t="str">
        <f>IF(B781="","",VLOOKUP(B781,'CTRL RECOM'!A559:M1111,8,0))</f>
        <v/>
      </c>
      <c r="O781" s="63" t="str">
        <f>IF(B781="","",VLOOKUP(B781,'CTRL RECOM'!A559:M1111,18,0))</f>
        <v/>
      </c>
      <c r="P781" s="63" t="str">
        <f>IF(B781="","",VLOOKUP(B781,'CTRL RECOM'!A559:M1111,19,0))</f>
        <v/>
      </c>
    </row>
    <row r="782" ht="15.75" customHeight="1">
      <c r="A782" s="63" t="str">
        <f t="shared" si="1"/>
        <v/>
      </c>
      <c r="B782" s="64"/>
      <c r="C782" s="64"/>
      <c r="D782" s="65"/>
      <c r="E782" s="66"/>
      <c r="F782" s="67"/>
      <c r="G782" s="67"/>
      <c r="H782" s="64"/>
      <c r="I782" s="68"/>
      <c r="J782" s="64"/>
      <c r="K782" s="63" t="str">
        <f>IF(B782="","",VLOOKUP(B782,'CTRL RECOM'!A560:M1112,2,0))</f>
        <v/>
      </c>
      <c r="L782" s="63" t="str">
        <f>IF(B782="","",VLOOKUP(B782,'CTRL RECOM'!A560:M1112,3,0))</f>
        <v/>
      </c>
      <c r="M782" s="70" t="str">
        <f>IF(B782="","",VLOOKUP(B782,'CTRL RECOM'!A560:M1112,7,0))</f>
        <v/>
      </c>
      <c r="N782" s="70" t="str">
        <f>IF(B782="","",VLOOKUP(B782,'CTRL RECOM'!A560:M1112,8,0))</f>
        <v/>
      </c>
      <c r="O782" s="63" t="str">
        <f>IF(B782="","",VLOOKUP(B782,'CTRL RECOM'!A560:M1112,18,0))</f>
        <v/>
      </c>
      <c r="P782" s="63" t="str">
        <f>IF(B782="","",VLOOKUP(B782,'CTRL RECOM'!A560:M1112,19,0))</f>
        <v/>
      </c>
    </row>
    <row r="783" ht="15.75" customHeight="1">
      <c r="A783" s="63" t="str">
        <f t="shared" si="1"/>
        <v/>
      </c>
      <c r="B783" s="64"/>
      <c r="C783" s="64"/>
      <c r="D783" s="65"/>
      <c r="E783" s="66"/>
      <c r="F783" s="67"/>
      <c r="G783" s="67"/>
      <c r="H783" s="64"/>
      <c r="I783" s="68"/>
      <c r="J783" s="64"/>
      <c r="K783" s="63" t="str">
        <f>IF(B783="","",VLOOKUP(B783,'CTRL RECOM'!A561:M1113,2,0))</f>
        <v/>
      </c>
      <c r="L783" s="63" t="str">
        <f>IF(B783="","",VLOOKUP(B783,'CTRL RECOM'!A561:M1113,3,0))</f>
        <v/>
      </c>
      <c r="M783" s="70" t="str">
        <f>IF(B783="","",VLOOKUP(B783,'CTRL RECOM'!A561:M1113,7,0))</f>
        <v/>
      </c>
      <c r="N783" s="70" t="str">
        <f>IF(B783="","",VLOOKUP(B783,'CTRL RECOM'!A561:M1113,8,0))</f>
        <v/>
      </c>
      <c r="O783" s="63" t="str">
        <f>IF(B783="","",VLOOKUP(B783,'CTRL RECOM'!A561:M1113,18,0))</f>
        <v/>
      </c>
      <c r="P783" s="63" t="str">
        <f>IF(B783="","",VLOOKUP(B783,'CTRL RECOM'!A561:M1113,19,0))</f>
        <v/>
      </c>
    </row>
    <row r="784" ht="15.75" customHeight="1">
      <c r="A784" s="63" t="str">
        <f t="shared" si="1"/>
        <v/>
      </c>
      <c r="B784" s="64"/>
      <c r="C784" s="64"/>
      <c r="D784" s="65"/>
      <c r="E784" s="66"/>
      <c r="F784" s="67"/>
      <c r="G784" s="67"/>
      <c r="H784" s="64"/>
      <c r="I784" s="68"/>
      <c r="J784" s="64"/>
      <c r="K784" s="63" t="str">
        <f>IF(B784="","",VLOOKUP(B784,'CTRL RECOM'!A562:M1114,2,0))</f>
        <v/>
      </c>
      <c r="L784" s="63" t="str">
        <f>IF(B784="","",VLOOKUP(B784,'CTRL RECOM'!A562:M1114,3,0))</f>
        <v/>
      </c>
      <c r="M784" s="70" t="str">
        <f>IF(B784="","",VLOOKUP(B784,'CTRL RECOM'!A562:M1114,7,0))</f>
        <v/>
      </c>
      <c r="N784" s="70" t="str">
        <f>IF(B784="","",VLOOKUP(B784,'CTRL RECOM'!A562:M1114,8,0))</f>
        <v/>
      </c>
      <c r="O784" s="63" t="str">
        <f>IF(B784="","",VLOOKUP(B784,'CTRL RECOM'!A562:M1114,18,0))</f>
        <v/>
      </c>
      <c r="P784" s="63" t="str">
        <f>IF(B784="","",VLOOKUP(B784,'CTRL RECOM'!A562:M1114,19,0))</f>
        <v/>
      </c>
    </row>
    <row r="785" ht="15.75" customHeight="1">
      <c r="A785" s="63" t="str">
        <f t="shared" si="1"/>
        <v/>
      </c>
      <c r="B785" s="64"/>
      <c r="C785" s="64"/>
      <c r="D785" s="65"/>
      <c r="E785" s="66"/>
      <c r="F785" s="67"/>
      <c r="G785" s="67"/>
      <c r="H785" s="64"/>
      <c r="I785" s="68"/>
      <c r="J785" s="64"/>
      <c r="K785" s="63" t="str">
        <f>IF(B785="","",VLOOKUP(B785,'CTRL RECOM'!A563:M1115,2,0))</f>
        <v/>
      </c>
      <c r="L785" s="63" t="str">
        <f>IF(B785="","",VLOOKUP(B785,'CTRL RECOM'!A563:M1115,3,0))</f>
        <v/>
      </c>
      <c r="M785" s="70" t="str">
        <f>IF(B785="","",VLOOKUP(B785,'CTRL RECOM'!A563:M1115,7,0))</f>
        <v/>
      </c>
      <c r="N785" s="70" t="str">
        <f>IF(B785="","",VLOOKUP(B785,'CTRL RECOM'!A563:M1115,8,0))</f>
        <v/>
      </c>
      <c r="O785" s="63" t="str">
        <f>IF(B785="","",VLOOKUP(B785,'CTRL RECOM'!A563:M1115,18,0))</f>
        <v/>
      </c>
      <c r="P785" s="63" t="str">
        <f>IF(B785="","",VLOOKUP(B785,'CTRL RECOM'!A563:M1115,19,0))</f>
        <v/>
      </c>
    </row>
    <row r="786" ht="15.75" customHeight="1">
      <c r="A786" s="63" t="str">
        <f t="shared" si="1"/>
        <v/>
      </c>
      <c r="B786" s="64"/>
      <c r="C786" s="64"/>
      <c r="D786" s="65"/>
      <c r="E786" s="66"/>
      <c r="F786" s="67"/>
      <c r="G786" s="67"/>
      <c r="H786" s="64"/>
      <c r="I786" s="68"/>
      <c r="J786" s="64"/>
      <c r="K786" s="63" t="str">
        <f>IF(B786="","",VLOOKUP(B786,'CTRL RECOM'!A564:M1116,2,0))</f>
        <v/>
      </c>
      <c r="L786" s="63" t="str">
        <f>IF(B786="","",VLOOKUP(B786,'CTRL RECOM'!A564:M1116,3,0))</f>
        <v/>
      </c>
      <c r="M786" s="70" t="str">
        <f>IF(B786="","",VLOOKUP(B786,'CTRL RECOM'!A564:M1116,7,0))</f>
        <v/>
      </c>
      <c r="N786" s="70" t="str">
        <f>IF(B786="","",VLOOKUP(B786,'CTRL RECOM'!A564:M1116,8,0))</f>
        <v/>
      </c>
      <c r="O786" s="63" t="str">
        <f>IF(B786="","",VLOOKUP(B786,'CTRL RECOM'!A564:M1116,18,0))</f>
        <v/>
      </c>
      <c r="P786" s="63" t="str">
        <f>IF(B786="","",VLOOKUP(B786,'CTRL RECOM'!A564:M1116,19,0))</f>
        <v/>
      </c>
    </row>
    <row r="787" ht="15.75" customHeight="1">
      <c r="A787" s="63" t="str">
        <f t="shared" si="1"/>
        <v/>
      </c>
      <c r="B787" s="64"/>
      <c r="C787" s="64"/>
      <c r="D787" s="65"/>
      <c r="E787" s="66"/>
      <c r="F787" s="67"/>
      <c r="G787" s="67"/>
      <c r="H787" s="64"/>
      <c r="I787" s="68"/>
      <c r="J787" s="64"/>
      <c r="K787" s="63" t="str">
        <f>IF(B787="","",VLOOKUP(B787,'CTRL RECOM'!A565:M1117,2,0))</f>
        <v/>
      </c>
      <c r="L787" s="63" t="str">
        <f>IF(B787="","",VLOOKUP(B787,'CTRL RECOM'!A565:M1117,3,0))</f>
        <v/>
      </c>
      <c r="M787" s="70" t="str">
        <f>IF(B787="","",VLOOKUP(B787,'CTRL RECOM'!A565:M1117,7,0))</f>
        <v/>
      </c>
      <c r="N787" s="70" t="str">
        <f>IF(B787="","",VLOOKUP(B787,'CTRL RECOM'!A565:M1117,8,0))</f>
        <v/>
      </c>
      <c r="O787" s="63" t="str">
        <f>IF(B787="","",VLOOKUP(B787,'CTRL RECOM'!A565:M1117,18,0))</f>
        <v/>
      </c>
      <c r="P787" s="63" t="str">
        <f>IF(B787="","",VLOOKUP(B787,'CTRL RECOM'!A565:M1117,19,0))</f>
        <v/>
      </c>
    </row>
    <row r="788" ht="15.75" customHeight="1">
      <c r="A788" s="63" t="str">
        <f t="shared" si="1"/>
        <v/>
      </c>
      <c r="B788" s="64"/>
      <c r="C788" s="64"/>
      <c r="D788" s="65"/>
      <c r="E788" s="66"/>
      <c r="F788" s="67"/>
      <c r="G788" s="67"/>
      <c r="H788" s="64"/>
      <c r="I788" s="68"/>
      <c r="J788" s="64"/>
      <c r="K788" s="63" t="str">
        <f>IF(B788="","",VLOOKUP(B788,'CTRL RECOM'!A566:M1118,2,0))</f>
        <v/>
      </c>
      <c r="L788" s="63" t="str">
        <f>IF(B788="","",VLOOKUP(B788,'CTRL RECOM'!A566:M1118,3,0))</f>
        <v/>
      </c>
      <c r="M788" s="70" t="str">
        <f>IF(B788="","",VLOOKUP(B788,'CTRL RECOM'!A566:M1118,7,0))</f>
        <v/>
      </c>
      <c r="N788" s="70" t="str">
        <f>IF(B788="","",VLOOKUP(B788,'CTRL RECOM'!A566:M1118,8,0))</f>
        <v/>
      </c>
      <c r="O788" s="63" t="str">
        <f>IF(B788="","",VLOOKUP(B788,'CTRL RECOM'!A566:M1118,18,0))</f>
        <v/>
      </c>
      <c r="P788" s="63" t="str">
        <f>IF(B788="","",VLOOKUP(B788,'CTRL RECOM'!A566:M1118,19,0))</f>
        <v/>
      </c>
    </row>
    <row r="789" ht="15.75" customHeight="1">
      <c r="A789" s="63" t="str">
        <f t="shared" si="1"/>
        <v/>
      </c>
      <c r="B789" s="64"/>
      <c r="C789" s="64"/>
      <c r="D789" s="65"/>
      <c r="E789" s="66"/>
      <c r="F789" s="67"/>
      <c r="G789" s="67"/>
      <c r="H789" s="64"/>
      <c r="I789" s="68"/>
      <c r="J789" s="64"/>
      <c r="K789" s="63" t="str">
        <f>IF(B789="","",VLOOKUP(B789,'CTRL RECOM'!A567:M1119,2,0))</f>
        <v/>
      </c>
      <c r="L789" s="63" t="str">
        <f>IF(B789="","",VLOOKUP(B789,'CTRL RECOM'!A567:M1119,3,0))</f>
        <v/>
      </c>
      <c r="M789" s="70" t="str">
        <f>IF(B789="","",VLOOKUP(B789,'CTRL RECOM'!A567:M1119,7,0))</f>
        <v/>
      </c>
      <c r="N789" s="70" t="str">
        <f>IF(B789="","",VLOOKUP(B789,'CTRL RECOM'!A567:M1119,8,0))</f>
        <v/>
      </c>
      <c r="O789" s="63" t="str">
        <f>IF(B789="","",VLOOKUP(B789,'CTRL RECOM'!A567:M1119,18,0))</f>
        <v/>
      </c>
      <c r="P789" s="63" t="str">
        <f>IF(B789="","",VLOOKUP(B789,'CTRL RECOM'!A567:M1119,19,0))</f>
        <v/>
      </c>
    </row>
    <row r="790" ht="15.75" customHeight="1">
      <c r="A790" s="63" t="str">
        <f t="shared" si="1"/>
        <v/>
      </c>
      <c r="B790" s="64"/>
      <c r="C790" s="64"/>
      <c r="D790" s="65"/>
      <c r="E790" s="66"/>
      <c r="F790" s="67"/>
      <c r="G790" s="67"/>
      <c r="H790" s="64"/>
      <c r="I790" s="68"/>
      <c r="J790" s="64"/>
      <c r="K790" s="63" t="str">
        <f>IF(B790="","",VLOOKUP(B790,'CTRL RECOM'!A568:M1120,2,0))</f>
        <v/>
      </c>
      <c r="L790" s="63" t="str">
        <f>IF(B790="","",VLOOKUP(B790,'CTRL RECOM'!A568:M1120,3,0))</f>
        <v/>
      </c>
      <c r="M790" s="70" t="str">
        <f>IF(B790="","",VLOOKUP(B790,'CTRL RECOM'!A568:M1120,7,0))</f>
        <v/>
      </c>
      <c r="N790" s="70" t="str">
        <f>IF(B790="","",VLOOKUP(B790,'CTRL RECOM'!A568:M1120,8,0))</f>
        <v/>
      </c>
      <c r="O790" s="63" t="str">
        <f>IF(B790="","",VLOOKUP(B790,'CTRL RECOM'!A568:M1120,18,0))</f>
        <v/>
      </c>
      <c r="P790" s="63" t="str">
        <f>IF(B790="","",VLOOKUP(B790,'CTRL RECOM'!A568:M1120,19,0))</f>
        <v/>
      </c>
    </row>
    <row r="791" ht="15.75" customHeight="1">
      <c r="A791" s="63" t="str">
        <f t="shared" si="1"/>
        <v/>
      </c>
      <c r="B791" s="64"/>
      <c r="C791" s="64"/>
      <c r="D791" s="65"/>
      <c r="E791" s="66"/>
      <c r="F791" s="67"/>
      <c r="G791" s="67"/>
      <c r="H791" s="64"/>
      <c r="I791" s="68"/>
      <c r="J791" s="64"/>
      <c r="K791" s="63" t="str">
        <f>IF(B791="","",VLOOKUP(B791,'CTRL RECOM'!A569:M1121,2,0))</f>
        <v/>
      </c>
      <c r="L791" s="63" t="str">
        <f>IF(B791="","",VLOOKUP(B791,'CTRL RECOM'!A569:M1121,3,0))</f>
        <v/>
      </c>
      <c r="M791" s="70" t="str">
        <f>IF(B791="","",VLOOKUP(B791,'CTRL RECOM'!A569:M1121,7,0))</f>
        <v/>
      </c>
      <c r="N791" s="70" t="str">
        <f>IF(B791="","",VLOOKUP(B791,'CTRL RECOM'!A569:M1121,8,0))</f>
        <v/>
      </c>
      <c r="O791" s="63" t="str">
        <f>IF(B791="","",VLOOKUP(B791,'CTRL RECOM'!A569:M1121,18,0))</f>
        <v/>
      </c>
      <c r="P791" s="63" t="str">
        <f>IF(B791="","",VLOOKUP(B791,'CTRL RECOM'!A569:M1121,19,0))</f>
        <v/>
      </c>
    </row>
    <row r="792" ht="15.75" customHeight="1">
      <c r="A792" s="63" t="str">
        <f t="shared" si="1"/>
        <v/>
      </c>
      <c r="B792" s="64"/>
      <c r="C792" s="64"/>
      <c r="D792" s="65"/>
      <c r="E792" s="66"/>
      <c r="F792" s="67"/>
      <c r="G792" s="67"/>
      <c r="H792" s="64"/>
      <c r="I792" s="68"/>
      <c r="J792" s="64"/>
      <c r="K792" s="63" t="str">
        <f>IF(B792="","",VLOOKUP(B792,'CTRL RECOM'!A570:M1122,2,0))</f>
        <v/>
      </c>
      <c r="L792" s="63" t="str">
        <f>IF(B792="","",VLOOKUP(B792,'CTRL RECOM'!A570:M1122,3,0))</f>
        <v/>
      </c>
      <c r="M792" s="70" t="str">
        <f>IF(B792="","",VLOOKUP(B792,'CTRL RECOM'!A570:M1122,7,0))</f>
        <v/>
      </c>
      <c r="N792" s="70" t="str">
        <f>IF(B792="","",VLOOKUP(B792,'CTRL RECOM'!A570:M1122,8,0))</f>
        <v/>
      </c>
      <c r="O792" s="63" t="str">
        <f>IF(B792="","",VLOOKUP(B792,'CTRL RECOM'!A570:M1122,18,0))</f>
        <v/>
      </c>
      <c r="P792" s="63" t="str">
        <f>IF(B792="","",VLOOKUP(B792,'CTRL RECOM'!A570:M1122,19,0))</f>
        <v/>
      </c>
    </row>
    <row r="793" ht="15.75" customHeight="1">
      <c r="A793" s="63" t="str">
        <f t="shared" si="1"/>
        <v/>
      </c>
      <c r="B793" s="64"/>
      <c r="C793" s="64"/>
      <c r="D793" s="65"/>
      <c r="E793" s="66"/>
      <c r="F793" s="67"/>
      <c r="G793" s="67"/>
      <c r="H793" s="64"/>
      <c r="I793" s="68"/>
      <c r="J793" s="64"/>
      <c r="K793" s="63" t="str">
        <f>IF(B793="","",VLOOKUP(B793,'CTRL RECOM'!A571:M1123,2,0))</f>
        <v/>
      </c>
      <c r="L793" s="63" t="str">
        <f>IF(B793="","",VLOOKUP(B793,'CTRL RECOM'!A571:M1123,3,0))</f>
        <v/>
      </c>
      <c r="M793" s="70" t="str">
        <f>IF(B793="","",VLOOKUP(B793,'CTRL RECOM'!A571:M1123,7,0))</f>
        <v/>
      </c>
      <c r="N793" s="70" t="str">
        <f>IF(B793="","",VLOOKUP(B793,'CTRL RECOM'!A571:M1123,8,0))</f>
        <v/>
      </c>
      <c r="O793" s="63" t="str">
        <f>IF(B793="","",VLOOKUP(B793,'CTRL RECOM'!A571:M1123,18,0))</f>
        <v/>
      </c>
      <c r="P793" s="63" t="str">
        <f>IF(B793="","",VLOOKUP(B793,'CTRL RECOM'!A571:M1123,19,0))</f>
        <v/>
      </c>
    </row>
    <row r="794" ht="15.75" customHeight="1">
      <c r="A794" s="63" t="str">
        <f t="shared" si="1"/>
        <v/>
      </c>
      <c r="B794" s="64"/>
      <c r="C794" s="64"/>
      <c r="D794" s="65"/>
      <c r="E794" s="66"/>
      <c r="F794" s="67"/>
      <c r="G794" s="67"/>
      <c r="H794" s="64"/>
      <c r="I794" s="68"/>
      <c r="J794" s="64"/>
      <c r="K794" s="63" t="str">
        <f>IF(B794="","",VLOOKUP(B794,'CTRL RECOM'!A572:M1124,2,0))</f>
        <v/>
      </c>
      <c r="L794" s="63" t="str">
        <f>IF(B794="","",VLOOKUP(B794,'CTRL RECOM'!A572:M1124,3,0))</f>
        <v/>
      </c>
      <c r="M794" s="70" t="str">
        <f>IF(B794="","",VLOOKUP(B794,'CTRL RECOM'!A572:M1124,7,0))</f>
        <v/>
      </c>
      <c r="N794" s="70" t="str">
        <f>IF(B794="","",VLOOKUP(B794,'CTRL RECOM'!A572:M1124,8,0))</f>
        <v/>
      </c>
      <c r="O794" s="63" t="str">
        <f>IF(B794="","",VLOOKUP(B794,'CTRL RECOM'!A572:M1124,18,0))</f>
        <v/>
      </c>
      <c r="P794" s="63" t="str">
        <f>IF(B794="","",VLOOKUP(B794,'CTRL RECOM'!A572:M1124,19,0))</f>
        <v/>
      </c>
    </row>
    <row r="795" ht="15.75" customHeight="1">
      <c r="A795" s="63" t="str">
        <f t="shared" si="1"/>
        <v/>
      </c>
      <c r="B795" s="64"/>
      <c r="C795" s="64"/>
      <c r="D795" s="65"/>
      <c r="E795" s="66"/>
      <c r="F795" s="67"/>
      <c r="G795" s="67"/>
      <c r="H795" s="64"/>
      <c r="I795" s="68"/>
      <c r="J795" s="64"/>
      <c r="K795" s="63" t="str">
        <f>IF(B795="","",VLOOKUP(B795,'CTRL RECOM'!A573:M1125,2,0))</f>
        <v/>
      </c>
      <c r="L795" s="63" t="str">
        <f>IF(B795="","",VLOOKUP(B795,'CTRL RECOM'!A573:M1125,3,0))</f>
        <v/>
      </c>
      <c r="M795" s="70" t="str">
        <f>IF(B795="","",VLOOKUP(B795,'CTRL RECOM'!A573:M1125,7,0))</f>
        <v/>
      </c>
      <c r="N795" s="70" t="str">
        <f>IF(B795="","",VLOOKUP(B795,'CTRL RECOM'!A573:M1125,8,0))</f>
        <v/>
      </c>
      <c r="O795" s="63" t="str">
        <f>IF(B795="","",VLOOKUP(B795,'CTRL RECOM'!A573:M1125,18,0))</f>
        <v/>
      </c>
      <c r="P795" s="63" t="str">
        <f>IF(B795="","",VLOOKUP(B795,'CTRL RECOM'!A573:M1125,19,0))</f>
        <v/>
      </c>
    </row>
    <row r="796" ht="15.75" customHeight="1">
      <c r="A796" s="63" t="str">
        <f t="shared" si="1"/>
        <v/>
      </c>
      <c r="B796" s="64"/>
      <c r="C796" s="64"/>
      <c r="D796" s="65"/>
      <c r="E796" s="66"/>
      <c r="F796" s="67"/>
      <c r="G796" s="67"/>
      <c r="H796" s="64"/>
      <c r="I796" s="68"/>
      <c r="J796" s="64"/>
      <c r="K796" s="63" t="str">
        <f>IF(B796="","",VLOOKUP(B796,'CTRL RECOM'!A574:M1126,2,0))</f>
        <v/>
      </c>
      <c r="L796" s="63" t="str">
        <f>IF(B796="","",VLOOKUP(B796,'CTRL RECOM'!A574:M1126,3,0))</f>
        <v/>
      </c>
      <c r="M796" s="70" t="str">
        <f>IF(B796="","",VLOOKUP(B796,'CTRL RECOM'!A574:M1126,7,0))</f>
        <v/>
      </c>
      <c r="N796" s="70" t="str">
        <f>IF(B796="","",VLOOKUP(B796,'CTRL RECOM'!A574:M1126,8,0))</f>
        <v/>
      </c>
      <c r="O796" s="63" t="str">
        <f>IF(B796="","",VLOOKUP(B796,'CTRL RECOM'!A574:M1126,18,0))</f>
        <v/>
      </c>
      <c r="P796" s="63" t="str">
        <f>IF(B796="","",VLOOKUP(B796,'CTRL RECOM'!A574:M1126,19,0))</f>
        <v/>
      </c>
    </row>
    <row r="797" ht="15.75" customHeight="1">
      <c r="A797" s="63" t="str">
        <f t="shared" si="1"/>
        <v/>
      </c>
      <c r="B797" s="64"/>
      <c r="C797" s="64"/>
      <c r="D797" s="65"/>
      <c r="E797" s="66"/>
      <c r="F797" s="67"/>
      <c r="G797" s="67"/>
      <c r="H797" s="64"/>
      <c r="I797" s="68"/>
      <c r="J797" s="64"/>
      <c r="K797" s="63" t="str">
        <f>IF(B797="","",VLOOKUP(B797,'CTRL RECOM'!A575:M1127,2,0))</f>
        <v/>
      </c>
      <c r="L797" s="63" t="str">
        <f>IF(B797="","",VLOOKUP(B797,'CTRL RECOM'!A575:M1127,3,0))</f>
        <v/>
      </c>
      <c r="M797" s="70" t="str">
        <f>IF(B797="","",VLOOKUP(B797,'CTRL RECOM'!A575:M1127,7,0))</f>
        <v/>
      </c>
      <c r="N797" s="70" t="str">
        <f>IF(B797="","",VLOOKUP(B797,'CTRL RECOM'!A575:M1127,8,0))</f>
        <v/>
      </c>
      <c r="O797" s="63" t="str">
        <f>IF(B797="","",VLOOKUP(B797,'CTRL RECOM'!A575:M1127,18,0))</f>
        <v/>
      </c>
      <c r="P797" s="63" t="str">
        <f>IF(B797="","",VLOOKUP(B797,'CTRL RECOM'!A575:M1127,19,0))</f>
        <v/>
      </c>
    </row>
    <row r="798" ht="15.75" customHeight="1">
      <c r="A798" s="63" t="str">
        <f t="shared" si="1"/>
        <v/>
      </c>
      <c r="B798" s="64"/>
      <c r="C798" s="64"/>
      <c r="D798" s="65"/>
      <c r="E798" s="66"/>
      <c r="F798" s="67"/>
      <c r="G798" s="67"/>
      <c r="H798" s="64"/>
      <c r="I798" s="68"/>
      <c r="J798" s="64"/>
      <c r="K798" s="63" t="str">
        <f>IF(B798="","",VLOOKUP(B798,'CTRL RECOM'!A576:M1128,2,0))</f>
        <v/>
      </c>
      <c r="L798" s="63" t="str">
        <f>IF(B798="","",VLOOKUP(B798,'CTRL RECOM'!A576:M1128,3,0))</f>
        <v/>
      </c>
      <c r="M798" s="70" t="str">
        <f>IF(B798="","",VLOOKUP(B798,'CTRL RECOM'!A576:M1128,7,0))</f>
        <v/>
      </c>
      <c r="N798" s="70" t="str">
        <f>IF(B798="","",VLOOKUP(B798,'CTRL RECOM'!A576:M1128,8,0))</f>
        <v/>
      </c>
      <c r="O798" s="63" t="str">
        <f>IF(B798="","",VLOOKUP(B798,'CTRL RECOM'!A576:M1128,18,0))</f>
        <v/>
      </c>
      <c r="P798" s="63" t="str">
        <f>IF(B798="","",VLOOKUP(B798,'CTRL RECOM'!A576:M1128,19,0))</f>
        <v/>
      </c>
    </row>
    <row r="799" ht="15.75" customHeight="1">
      <c r="A799" s="63" t="str">
        <f t="shared" si="1"/>
        <v/>
      </c>
      <c r="B799" s="64"/>
      <c r="C799" s="64"/>
      <c r="D799" s="65"/>
      <c r="E799" s="66"/>
      <c r="F799" s="67"/>
      <c r="G799" s="67"/>
      <c r="H799" s="64"/>
      <c r="I799" s="68"/>
      <c r="J799" s="64"/>
      <c r="K799" s="63" t="str">
        <f>IF(B799="","",VLOOKUP(B799,'CTRL RECOM'!A577:M1129,2,0))</f>
        <v/>
      </c>
      <c r="L799" s="63" t="str">
        <f>IF(B799="","",VLOOKUP(B799,'CTRL RECOM'!A577:M1129,3,0))</f>
        <v/>
      </c>
      <c r="M799" s="70" t="str">
        <f>IF(B799="","",VLOOKUP(B799,'CTRL RECOM'!A577:M1129,7,0))</f>
        <v/>
      </c>
      <c r="N799" s="70" t="str">
        <f>IF(B799="","",VLOOKUP(B799,'CTRL RECOM'!A577:M1129,8,0))</f>
        <v/>
      </c>
      <c r="O799" s="63" t="str">
        <f>IF(B799="","",VLOOKUP(B799,'CTRL RECOM'!A577:M1129,18,0))</f>
        <v/>
      </c>
      <c r="P799" s="63" t="str">
        <f>IF(B799="","",VLOOKUP(B799,'CTRL RECOM'!A577:M1129,19,0))</f>
        <v/>
      </c>
    </row>
    <row r="800" ht="15.75" customHeight="1">
      <c r="A800" s="63" t="str">
        <f t="shared" si="1"/>
        <v/>
      </c>
      <c r="B800" s="64"/>
      <c r="C800" s="64"/>
      <c r="D800" s="65"/>
      <c r="E800" s="66"/>
      <c r="F800" s="67"/>
      <c r="G800" s="67"/>
      <c r="H800" s="64"/>
      <c r="I800" s="68"/>
      <c r="J800" s="64"/>
      <c r="K800" s="63" t="str">
        <f>IF(B800="","",VLOOKUP(B800,'CTRL RECOM'!A578:M1130,2,0))</f>
        <v/>
      </c>
      <c r="L800" s="63" t="str">
        <f>IF(B800="","",VLOOKUP(B800,'CTRL RECOM'!A578:M1130,3,0))</f>
        <v/>
      </c>
      <c r="M800" s="70" t="str">
        <f>IF(B800="","",VLOOKUP(B800,'CTRL RECOM'!A578:M1130,7,0))</f>
        <v/>
      </c>
      <c r="N800" s="70" t="str">
        <f>IF(B800="","",VLOOKUP(B800,'CTRL RECOM'!A578:M1130,8,0))</f>
        <v/>
      </c>
      <c r="O800" s="63" t="str">
        <f>IF(B800="","",VLOOKUP(B800,'CTRL RECOM'!A578:M1130,18,0))</f>
        <v/>
      </c>
      <c r="P800" s="63" t="str">
        <f>IF(B800="","",VLOOKUP(B800,'CTRL RECOM'!A578:M1130,19,0))</f>
        <v/>
      </c>
    </row>
    <row r="801" ht="15.75" customHeight="1">
      <c r="A801" s="63" t="str">
        <f t="shared" si="1"/>
        <v/>
      </c>
      <c r="B801" s="64"/>
      <c r="C801" s="64"/>
      <c r="D801" s="65"/>
      <c r="E801" s="66"/>
      <c r="F801" s="67"/>
      <c r="G801" s="67"/>
      <c r="H801" s="64"/>
      <c r="I801" s="68"/>
      <c r="J801" s="64"/>
      <c r="K801" s="63" t="str">
        <f>IF(B801="","",VLOOKUP(B801,'CTRL RECOM'!A579:M1131,2,0))</f>
        <v/>
      </c>
      <c r="L801" s="63" t="str">
        <f>IF(B801="","",VLOOKUP(B801,'CTRL RECOM'!A579:M1131,3,0))</f>
        <v/>
      </c>
      <c r="M801" s="70" t="str">
        <f>IF(B801="","",VLOOKUP(B801,'CTRL RECOM'!A579:M1131,7,0))</f>
        <v/>
      </c>
      <c r="N801" s="70" t="str">
        <f>IF(B801="","",VLOOKUP(B801,'CTRL RECOM'!A579:M1131,8,0))</f>
        <v/>
      </c>
      <c r="O801" s="63" t="str">
        <f>IF(B801="","",VLOOKUP(B801,'CTRL RECOM'!A579:M1131,18,0))</f>
        <v/>
      </c>
      <c r="P801" s="63" t="str">
        <f>IF(B801="","",VLOOKUP(B801,'CTRL RECOM'!A579:M1131,19,0))</f>
        <v/>
      </c>
    </row>
    <row r="802" ht="15.75" customHeight="1">
      <c r="A802" s="63" t="str">
        <f t="shared" si="1"/>
        <v/>
      </c>
      <c r="B802" s="64"/>
      <c r="C802" s="64"/>
      <c r="D802" s="65"/>
      <c r="E802" s="66"/>
      <c r="F802" s="67"/>
      <c r="G802" s="67"/>
      <c r="H802" s="64"/>
      <c r="I802" s="68"/>
      <c r="J802" s="64"/>
      <c r="K802" s="63" t="str">
        <f>IF(B802="","",VLOOKUP(B802,'CTRL RECOM'!A580:M1132,2,0))</f>
        <v/>
      </c>
      <c r="L802" s="63" t="str">
        <f>IF(B802="","",VLOOKUP(B802,'CTRL RECOM'!A580:M1132,3,0))</f>
        <v/>
      </c>
      <c r="M802" s="70" t="str">
        <f>IF(B802="","",VLOOKUP(B802,'CTRL RECOM'!A580:M1132,7,0))</f>
        <v/>
      </c>
      <c r="N802" s="70" t="str">
        <f>IF(B802="","",VLOOKUP(B802,'CTRL RECOM'!A580:M1132,8,0))</f>
        <v/>
      </c>
      <c r="O802" s="63" t="str">
        <f>IF(B802="","",VLOOKUP(B802,'CTRL RECOM'!A580:M1132,18,0))</f>
        <v/>
      </c>
      <c r="P802" s="63" t="str">
        <f>IF(B802="","",VLOOKUP(B802,'CTRL RECOM'!A580:M1132,19,0))</f>
        <v/>
      </c>
    </row>
    <row r="803" ht="15.75" customHeight="1">
      <c r="A803" s="63" t="str">
        <f t="shared" si="1"/>
        <v/>
      </c>
      <c r="B803" s="64"/>
      <c r="C803" s="64"/>
      <c r="D803" s="65"/>
      <c r="E803" s="66"/>
      <c r="F803" s="67"/>
      <c r="G803" s="67"/>
      <c r="H803" s="64"/>
      <c r="I803" s="68"/>
      <c r="J803" s="64"/>
      <c r="K803" s="63" t="str">
        <f>IF(B803="","",VLOOKUP(B803,'CTRL RECOM'!A581:M1133,2,0))</f>
        <v/>
      </c>
      <c r="L803" s="63" t="str">
        <f>IF(B803="","",VLOOKUP(B803,'CTRL RECOM'!A581:M1133,3,0))</f>
        <v/>
      </c>
      <c r="M803" s="70" t="str">
        <f>IF(B803="","",VLOOKUP(B803,'CTRL RECOM'!A581:M1133,7,0))</f>
        <v/>
      </c>
      <c r="N803" s="70" t="str">
        <f>IF(B803="","",VLOOKUP(B803,'CTRL RECOM'!A581:M1133,8,0))</f>
        <v/>
      </c>
      <c r="O803" s="63" t="str">
        <f>IF(B803="","",VLOOKUP(B803,'CTRL RECOM'!A581:M1133,18,0))</f>
        <v/>
      </c>
      <c r="P803" s="63" t="str">
        <f>IF(B803="","",VLOOKUP(B803,'CTRL RECOM'!A581:M1133,19,0))</f>
        <v/>
      </c>
    </row>
    <row r="804" ht="15.75" customHeight="1">
      <c r="A804" s="63" t="str">
        <f t="shared" si="1"/>
        <v/>
      </c>
      <c r="B804" s="64"/>
      <c r="C804" s="64"/>
      <c r="D804" s="65"/>
      <c r="E804" s="66"/>
      <c r="F804" s="67"/>
      <c r="G804" s="67"/>
      <c r="H804" s="64"/>
      <c r="I804" s="68"/>
      <c r="J804" s="64"/>
      <c r="K804" s="63" t="str">
        <f>IF(B804="","",VLOOKUP(B804,'CTRL RECOM'!A582:M1134,2,0))</f>
        <v/>
      </c>
      <c r="L804" s="63" t="str">
        <f>IF(B804="","",VLOOKUP(B804,'CTRL RECOM'!A582:M1134,3,0))</f>
        <v/>
      </c>
      <c r="M804" s="70" t="str">
        <f>IF(B804="","",VLOOKUP(B804,'CTRL RECOM'!A582:M1134,7,0))</f>
        <v/>
      </c>
      <c r="N804" s="70" t="str">
        <f>IF(B804="","",VLOOKUP(B804,'CTRL RECOM'!A582:M1134,8,0))</f>
        <v/>
      </c>
      <c r="O804" s="63" t="str">
        <f>IF(B804="","",VLOOKUP(B804,'CTRL RECOM'!A582:M1134,18,0))</f>
        <v/>
      </c>
      <c r="P804" s="63" t="str">
        <f>IF(B804="","",VLOOKUP(B804,'CTRL RECOM'!A582:M1134,19,0))</f>
        <v/>
      </c>
    </row>
    <row r="805" ht="15.75" customHeight="1">
      <c r="A805" s="63" t="str">
        <f t="shared" si="1"/>
        <v/>
      </c>
      <c r="B805" s="64"/>
      <c r="C805" s="64"/>
      <c r="D805" s="65"/>
      <c r="E805" s="66"/>
      <c r="F805" s="67"/>
      <c r="G805" s="67"/>
      <c r="H805" s="64"/>
      <c r="I805" s="68"/>
      <c r="J805" s="64"/>
      <c r="K805" s="63" t="str">
        <f>IF(B805="","",VLOOKUP(B805,'CTRL RECOM'!A583:M1135,2,0))</f>
        <v/>
      </c>
      <c r="L805" s="63" t="str">
        <f>IF(B805="","",VLOOKUP(B805,'CTRL RECOM'!A583:M1135,3,0))</f>
        <v/>
      </c>
      <c r="M805" s="70" t="str">
        <f>IF(B805="","",VLOOKUP(B805,'CTRL RECOM'!A583:M1135,7,0))</f>
        <v/>
      </c>
      <c r="N805" s="70" t="str">
        <f>IF(B805="","",VLOOKUP(B805,'CTRL RECOM'!A583:M1135,8,0))</f>
        <v/>
      </c>
      <c r="O805" s="63" t="str">
        <f>IF(B805="","",VLOOKUP(B805,'CTRL RECOM'!A583:M1135,18,0))</f>
        <v/>
      </c>
      <c r="P805" s="63" t="str">
        <f>IF(B805="","",VLOOKUP(B805,'CTRL RECOM'!A583:M1135,19,0))</f>
        <v/>
      </c>
    </row>
    <row r="806" ht="15.75" customHeight="1">
      <c r="A806" s="63" t="str">
        <f t="shared" si="1"/>
        <v/>
      </c>
      <c r="B806" s="64"/>
      <c r="C806" s="64"/>
      <c r="D806" s="65"/>
      <c r="E806" s="66"/>
      <c r="F806" s="67"/>
      <c r="G806" s="67"/>
      <c r="H806" s="64"/>
      <c r="I806" s="68"/>
      <c r="J806" s="64"/>
      <c r="K806" s="63" t="str">
        <f>IF(B806="","",VLOOKUP(B806,'CTRL RECOM'!A584:M1136,2,0))</f>
        <v/>
      </c>
      <c r="L806" s="63" t="str">
        <f>IF(B806="","",VLOOKUP(B806,'CTRL RECOM'!A584:M1136,3,0))</f>
        <v/>
      </c>
      <c r="M806" s="70" t="str">
        <f>IF(B806="","",VLOOKUP(B806,'CTRL RECOM'!A584:M1136,7,0))</f>
        <v/>
      </c>
      <c r="N806" s="70" t="str">
        <f>IF(B806="","",VLOOKUP(B806,'CTRL RECOM'!A584:M1136,8,0))</f>
        <v/>
      </c>
      <c r="O806" s="63" t="str">
        <f>IF(B806="","",VLOOKUP(B806,'CTRL RECOM'!A584:M1136,18,0))</f>
        <v/>
      </c>
      <c r="P806" s="63" t="str">
        <f>IF(B806="","",VLOOKUP(B806,'CTRL RECOM'!A584:M1136,19,0))</f>
        <v/>
      </c>
    </row>
    <row r="807" ht="15.75" customHeight="1">
      <c r="A807" s="63" t="str">
        <f t="shared" si="1"/>
        <v/>
      </c>
      <c r="B807" s="64"/>
      <c r="C807" s="64"/>
      <c r="D807" s="65"/>
      <c r="E807" s="66"/>
      <c r="F807" s="67"/>
      <c r="G807" s="67"/>
      <c r="H807" s="64"/>
      <c r="I807" s="68"/>
      <c r="J807" s="64"/>
      <c r="K807" s="63" t="str">
        <f>IF(B807="","",VLOOKUP(B807,'CTRL RECOM'!A585:M1137,2,0))</f>
        <v/>
      </c>
      <c r="L807" s="63" t="str">
        <f>IF(B807="","",VLOOKUP(B807,'CTRL RECOM'!A585:M1137,3,0))</f>
        <v/>
      </c>
      <c r="M807" s="70" t="str">
        <f>IF(B807="","",VLOOKUP(B807,'CTRL RECOM'!A585:M1137,7,0))</f>
        <v/>
      </c>
      <c r="N807" s="70" t="str">
        <f>IF(B807="","",VLOOKUP(B807,'CTRL RECOM'!A585:M1137,8,0))</f>
        <v/>
      </c>
      <c r="O807" s="63" t="str">
        <f>IF(B807="","",VLOOKUP(B807,'CTRL RECOM'!A585:M1137,18,0))</f>
        <v/>
      </c>
      <c r="P807" s="63" t="str">
        <f>IF(B807="","",VLOOKUP(B807,'CTRL RECOM'!A585:M1137,19,0))</f>
        <v/>
      </c>
    </row>
    <row r="808" ht="15.75" customHeight="1">
      <c r="A808" s="63" t="str">
        <f t="shared" si="1"/>
        <v/>
      </c>
      <c r="B808" s="64"/>
      <c r="C808" s="64"/>
      <c r="D808" s="65"/>
      <c r="E808" s="66"/>
      <c r="F808" s="67"/>
      <c r="G808" s="67"/>
      <c r="H808" s="64"/>
      <c r="I808" s="68"/>
      <c r="J808" s="64"/>
      <c r="K808" s="63" t="str">
        <f>IF(B808="","",VLOOKUP(B808,'CTRL RECOM'!A586:M1138,2,0))</f>
        <v/>
      </c>
      <c r="L808" s="63" t="str">
        <f>IF(B808="","",VLOOKUP(B808,'CTRL RECOM'!A586:M1138,3,0))</f>
        <v/>
      </c>
      <c r="M808" s="70" t="str">
        <f>IF(B808="","",VLOOKUP(B808,'CTRL RECOM'!A586:M1138,7,0))</f>
        <v/>
      </c>
      <c r="N808" s="70" t="str">
        <f>IF(B808="","",VLOOKUP(B808,'CTRL RECOM'!A586:M1138,8,0))</f>
        <v/>
      </c>
      <c r="O808" s="63" t="str">
        <f>IF(B808="","",VLOOKUP(B808,'CTRL RECOM'!A586:M1138,18,0))</f>
        <v/>
      </c>
      <c r="P808" s="63" t="str">
        <f>IF(B808="","",VLOOKUP(B808,'CTRL RECOM'!A586:M1138,19,0))</f>
        <v/>
      </c>
    </row>
    <row r="809" ht="15.75" customHeight="1">
      <c r="A809" s="63" t="str">
        <f t="shared" si="1"/>
        <v/>
      </c>
      <c r="B809" s="64"/>
      <c r="C809" s="64"/>
      <c r="D809" s="65"/>
      <c r="E809" s="66"/>
      <c r="F809" s="67"/>
      <c r="G809" s="67"/>
      <c r="H809" s="64"/>
      <c r="I809" s="68"/>
      <c r="J809" s="64"/>
      <c r="K809" s="63" t="str">
        <f>IF(B809="","",VLOOKUP(B809,'CTRL RECOM'!A587:M1139,2,0))</f>
        <v/>
      </c>
      <c r="L809" s="63" t="str">
        <f>IF(B809="","",VLOOKUP(B809,'CTRL RECOM'!A587:M1139,3,0))</f>
        <v/>
      </c>
      <c r="M809" s="70" t="str">
        <f>IF(B809="","",VLOOKUP(B809,'CTRL RECOM'!A587:M1139,7,0))</f>
        <v/>
      </c>
      <c r="N809" s="70" t="str">
        <f>IF(B809="","",VLOOKUP(B809,'CTRL RECOM'!A587:M1139,8,0))</f>
        <v/>
      </c>
      <c r="O809" s="63" t="str">
        <f>IF(B809="","",VLOOKUP(B809,'CTRL RECOM'!A587:M1139,18,0))</f>
        <v/>
      </c>
      <c r="P809" s="63" t="str">
        <f>IF(B809="","",VLOOKUP(B809,'CTRL RECOM'!A587:M1139,19,0))</f>
        <v/>
      </c>
    </row>
    <row r="810" ht="15.75" customHeight="1">
      <c r="A810" s="63" t="str">
        <f t="shared" si="1"/>
        <v/>
      </c>
      <c r="B810" s="64"/>
      <c r="C810" s="64"/>
      <c r="D810" s="65"/>
      <c r="E810" s="66"/>
      <c r="F810" s="67"/>
      <c r="G810" s="67"/>
      <c r="H810" s="64"/>
      <c r="I810" s="68"/>
      <c r="J810" s="64"/>
      <c r="K810" s="63" t="str">
        <f>IF(B810="","",VLOOKUP(B810,'CTRL RECOM'!A588:M1140,2,0))</f>
        <v/>
      </c>
      <c r="L810" s="63" t="str">
        <f>IF(B810="","",VLOOKUP(B810,'CTRL RECOM'!A588:M1140,3,0))</f>
        <v/>
      </c>
      <c r="M810" s="70" t="str">
        <f>IF(B810="","",VLOOKUP(B810,'CTRL RECOM'!A588:M1140,7,0))</f>
        <v/>
      </c>
      <c r="N810" s="70" t="str">
        <f>IF(B810="","",VLOOKUP(B810,'CTRL RECOM'!A588:M1140,8,0))</f>
        <v/>
      </c>
      <c r="O810" s="63" t="str">
        <f>IF(B810="","",VLOOKUP(B810,'CTRL RECOM'!A588:M1140,18,0))</f>
        <v/>
      </c>
      <c r="P810" s="63" t="str">
        <f>IF(B810="","",VLOOKUP(B810,'CTRL RECOM'!A588:M1140,19,0))</f>
        <v/>
      </c>
    </row>
    <row r="811" ht="15.75" customHeight="1">
      <c r="A811" s="63" t="str">
        <f t="shared" si="1"/>
        <v/>
      </c>
      <c r="B811" s="64"/>
      <c r="C811" s="64"/>
      <c r="D811" s="65"/>
      <c r="E811" s="66"/>
      <c r="F811" s="67"/>
      <c r="G811" s="67"/>
      <c r="H811" s="64"/>
      <c r="I811" s="68"/>
      <c r="J811" s="64"/>
      <c r="K811" s="63" t="str">
        <f>IF(B811="","",VLOOKUP(B811,'CTRL RECOM'!A589:M1141,2,0))</f>
        <v/>
      </c>
      <c r="L811" s="63" t="str">
        <f>IF(B811="","",VLOOKUP(B811,'CTRL RECOM'!A589:M1141,3,0))</f>
        <v/>
      </c>
      <c r="M811" s="70" t="str">
        <f>IF(B811="","",VLOOKUP(B811,'CTRL RECOM'!A589:M1141,7,0))</f>
        <v/>
      </c>
      <c r="N811" s="70" t="str">
        <f>IF(B811="","",VLOOKUP(B811,'CTRL RECOM'!A589:M1141,8,0))</f>
        <v/>
      </c>
      <c r="O811" s="63" t="str">
        <f>IF(B811="","",VLOOKUP(B811,'CTRL RECOM'!A589:M1141,18,0))</f>
        <v/>
      </c>
      <c r="P811" s="63" t="str">
        <f>IF(B811="","",VLOOKUP(B811,'CTRL RECOM'!A589:M1141,19,0))</f>
        <v/>
      </c>
    </row>
    <row r="812" ht="15.75" customHeight="1">
      <c r="A812" s="63" t="str">
        <f t="shared" si="1"/>
        <v/>
      </c>
      <c r="B812" s="64"/>
      <c r="C812" s="64"/>
      <c r="D812" s="65"/>
      <c r="E812" s="66"/>
      <c r="F812" s="67"/>
      <c r="G812" s="67"/>
      <c r="H812" s="64"/>
      <c r="I812" s="68"/>
      <c r="J812" s="64"/>
      <c r="K812" s="63" t="str">
        <f>IF(B812="","",VLOOKUP(B812,'CTRL RECOM'!A590:M1142,2,0))</f>
        <v/>
      </c>
      <c r="L812" s="63" t="str">
        <f>IF(B812="","",VLOOKUP(B812,'CTRL RECOM'!A590:M1142,3,0))</f>
        <v/>
      </c>
      <c r="M812" s="70" t="str">
        <f>IF(B812="","",VLOOKUP(B812,'CTRL RECOM'!A590:M1142,7,0))</f>
        <v/>
      </c>
      <c r="N812" s="70" t="str">
        <f>IF(B812="","",VLOOKUP(B812,'CTRL RECOM'!A590:M1142,8,0))</f>
        <v/>
      </c>
      <c r="O812" s="63" t="str">
        <f>IF(B812="","",VLOOKUP(B812,'CTRL RECOM'!A590:M1142,18,0))</f>
        <v/>
      </c>
      <c r="P812" s="63" t="str">
        <f>IF(B812="","",VLOOKUP(B812,'CTRL RECOM'!A590:M1142,19,0))</f>
        <v/>
      </c>
    </row>
    <row r="813" ht="15.75" customHeight="1">
      <c r="A813" s="63" t="str">
        <f t="shared" si="1"/>
        <v/>
      </c>
      <c r="B813" s="64"/>
      <c r="C813" s="64"/>
      <c r="D813" s="65"/>
      <c r="E813" s="66"/>
      <c r="F813" s="67"/>
      <c r="G813" s="67"/>
      <c r="H813" s="64"/>
      <c r="I813" s="68"/>
      <c r="J813" s="64"/>
      <c r="K813" s="63" t="str">
        <f>IF(B813="","",VLOOKUP(B813,'CTRL RECOM'!A591:M1143,2,0))</f>
        <v/>
      </c>
      <c r="L813" s="63" t="str">
        <f>IF(B813="","",VLOOKUP(B813,'CTRL RECOM'!A591:M1143,3,0))</f>
        <v/>
      </c>
      <c r="M813" s="70" t="str">
        <f>IF(B813="","",VLOOKUP(B813,'CTRL RECOM'!A591:M1143,7,0))</f>
        <v/>
      </c>
      <c r="N813" s="70" t="str">
        <f>IF(B813="","",VLOOKUP(B813,'CTRL RECOM'!A591:M1143,8,0))</f>
        <v/>
      </c>
      <c r="O813" s="63" t="str">
        <f>IF(B813="","",VLOOKUP(B813,'CTRL RECOM'!A591:M1143,18,0))</f>
        <v/>
      </c>
      <c r="P813" s="63" t="str">
        <f>IF(B813="","",VLOOKUP(B813,'CTRL RECOM'!A591:M1143,19,0))</f>
        <v/>
      </c>
    </row>
    <row r="814" ht="15.75" customHeight="1">
      <c r="A814" s="63" t="str">
        <f t="shared" si="1"/>
        <v/>
      </c>
      <c r="B814" s="64"/>
      <c r="C814" s="64"/>
      <c r="D814" s="65"/>
      <c r="E814" s="66"/>
      <c r="F814" s="67"/>
      <c r="G814" s="67"/>
      <c r="H814" s="64"/>
      <c r="I814" s="68"/>
      <c r="J814" s="64"/>
      <c r="K814" s="63" t="str">
        <f>IF(B814="","",VLOOKUP(B814,'CTRL RECOM'!A592:M1144,2,0))</f>
        <v/>
      </c>
      <c r="L814" s="63" t="str">
        <f>IF(B814="","",VLOOKUP(B814,'CTRL RECOM'!A592:M1144,3,0))</f>
        <v/>
      </c>
      <c r="M814" s="70" t="str">
        <f>IF(B814="","",VLOOKUP(B814,'CTRL RECOM'!A592:M1144,7,0))</f>
        <v/>
      </c>
      <c r="N814" s="70" t="str">
        <f>IF(B814="","",VLOOKUP(B814,'CTRL RECOM'!A592:M1144,8,0))</f>
        <v/>
      </c>
      <c r="O814" s="63" t="str">
        <f>IF(B814="","",VLOOKUP(B814,'CTRL RECOM'!A592:M1144,18,0))</f>
        <v/>
      </c>
      <c r="P814" s="63" t="str">
        <f>IF(B814="","",VLOOKUP(B814,'CTRL RECOM'!A592:M1144,19,0))</f>
        <v/>
      </c>
    </row>
    <row r="815" ht="15.75" customHeight="1">
      <c r="A815" s="63" t="str">
        <f t="shared" si="1"/>
        <v/>
      </c>
      <c r="B815" s="64"/>
      <c r="C815" s="64"/>
      <c r="D815" s="65"/>
      <c r="E815" s="66"/>
      <c r="F815" s="67"/>
      <c r="G815" s="67"/>
      <c r="H815" s="64"/>
      <c r="I815" s="68"/>
      <c r="J815" s="64"/>
      <c r="K815" s="63" t="str">
        <f>IF(B815="","",VLOOKUP(B815,'CTRL RECOM'!A593:M1145,2,0))</f>
        <v/>
      </c>
      <c r="L815" s="63" t="str">
        <f>IF(B815="","",VLOOKUP(B815,'CTRL RECOM'!A593:M1145,3,0))</f>
        <v/>
      </c>
      <c r="M815" s="70" t="str">
        <f>IF(B815="","",VLOOKUP(B815,'CTRL RECOM'!A593:M1145,7,0))</f>
        <v/>
      </c>
      <c r="N815" s="70" t="str">
        <f>IF(B815="","",VLOOKUP(B815,'CTRL RECOM'!A593:M1145,8,0))</f>
        <v/>
      </c>
      <c r="O815" s="63" t="str">
        <f>IF(B815="","",VLOOKUP(B815,'CTRL RECOM'!A593:M1145,18,0))</f>
        <v/>
      </c>
      <c r="P815" s="63" t="str">
        <f>IF(B815="","",VLOOKUP(B815,'CTRL RECOM'!A593:M1145,19,0))</f>
        <v/>
      </c>
    </row>
    <row r="816" ht="15.75" customHeight="1">
      <c r="A816" s="63" t="str">
        <f t="shared" si="1"/>
        <v/>
      </c>
      <c r="B816" s="64"/>
      <c r="C816" s="64"/>
      <c r="D816" s="65"/>
      <c r="E816" s="66"/>
      <c r="F816" s="67"/>
      <c r="G816" s="67"/>
      <c r="H816" s="64"/>
      <c r="I816" s="68"/>
      <c r="J816" s="64"/>
      <c r="K816" s="63" t="str">
        <f>IF(B816="","",VLOOKUP(B816,'CTRL RECOM'!A594:M1146,2,0))</f>
        <v/>
      </c>
      <c r="L816" s="63" t="str">
        <f>IF(B816="","",VLOOKUP(B816,'CTRL RECOM'!A594:M1146,3,0))</f>
        <v/>
      </c>
      <c r="M816" s="70" t="str">
        <f>IF(B816="","",VLOOKUP(B816,'CTRL RECOM'!A594:M1146,7,0))</f>
        <v/>
      </c>
      <c r="N816" s="70" t="str">
        <f>IF(B816="","",VLOOKUP(B816,'CTRL RECOM'!A594:M1146,8,0))</f>
        <v/>
      </c>
      <c r="O816" s="63" t="str">
        <f>IF(B816="","",VLOOKUP(B816,'CTRL RECOM'!A594:M1146,18,0))</f>
        <v/>
      </c>
      <c r="P816" s="63" t="str">
        <f>IF(B816="","",VLOOKUP(B816,'CTRL RECOM'!A594:M1146,19,0))</f>
        <v/>
      </c>
    </row>
    <row r="817" ht="15.75" customHeight="1">
      <c r="A817" s="63" t="str">
        <f t="shared" si="1"/>
        <v/>
      </c>
      <c r="B817" s="64"/>
      <c r="C817" s="64"/>
      <c r="D817" s="65"/>
      <c r="E817" s="66"/>
      <c r="F817" s="67"/>
      <c r="G817" s="67"/>
      <c r="H817" s="64"/>
      <c r="I817" s="68"/>
      <c r="J817" s="64"/>
      <c r="K817" s="63" t="str">
        <f>IF(B817="","",VLOOKUP(B817,'CTRL RECOM'!A595:M1147,2,0))</f>
        <v/>
      </c>
      <c r="L817" s="63" t="str">
        <f>IF(B817="","",VLOOKUP(B817,'CTRL RECOM'!A595:M1147,3,0))</f>
        <v/>
      </c>
      <c r="M817" s="70" t="str">
        <f>IF(B817="","",VLOOKUP(B817,'CTRL RECOM'!A595:M1147,7,0))</f>
        <v/>
      </c>
      <c r="N817" s="70" t="str">
        <f>IF(B817="","",VLOOKUP(B817,'CTRL RECOM'!A595:M1147,8,0))</f>
        <v/>
      </c>
      <c r="O817" s="63" t="str">
        <f>IF(B817="","",VLOOKUP(B817,'CTRL RECOM'!A595:M1147,18,0))</f>
        <v/>
      </c>
      <c r="P817" s="63" t="str">
        <f>IF(B817="","",VLOOKUP(B817,'CTRL RECOM'!A595:M1147,19,0))</f>
        <v/>
      </c>
    </row>
    <row r="818" ht="15.75" customHeight="1">
      <c r="A818" s="63" t="str">
        <f t="shared" si="1"/>
        <v/>
      </c>
      <c r="B818" s="64"/>
      <c r="C818" s="64"/>
      <c r="D818" s="65"/>
      <c r="E818" s="66"/>
      <c r="F818" s="67"/>
      <c r="G818" s="67"/>
      <c r="H818" s="64"/>
      <c r="I818" s="68"/>
      <c r="J818" s="64"/>
      <c r="K818" s="63" t="str">
        <f>IF(B818="","",VLOOKUP(B818,'CTRL RECOM'!A596:M1148,2,0))</f>
        <v/>
      </c>
      <c r="L818" s="63" t="str">
        <f>IF(B818="","",VLOOKUP(B818,'CTRL RECOM'!A596:M1148,3,0))</f>
        <v/>
      </c>
      <c r="M818" s="70" t="str">
        <f>IF(B818="","",VLOOKUP(B818,'CTRL RECOM'!A596:M1148,7,0))</f>
        <v/>
      </c>
      <c r="N818" s="70" t="str">
        <f>IF(B818="","",VLOOKUP(B818,'CTRL RECOM'!A596:M1148,8,0))</f>
        <v/>
      </c>
      <c r="O818" s="63" t="str">
        <f>IF(B818="","",VLOOKUP(B818,'CTRL RECOM'!A596:M1148,18,0))</f>
        <v/>
      </c>
      <c r="P818" s="63" t="str">
        <f>IF(B818="","",VLOOKUP(B818,'CTRL RECOM'!A596:M1148,19,0))</f>
        <v/>
      </c>
    </row>
    <row r="819" ht="15.75" customHeight="1">
      <c r="A819" s="63" t="str">
        <f t="shared" si="1"/>
        <v/>
      </c>
      <c r="B819" s="64"/>
      <c r="C819" s="64"/>
      <c r="D819" s="65"/>
      <c r="E819" s="66"/>
      <c r="F819" s="67"/>
      <c r="G819" s="67"/>
      <c r="H819" s="64"/>
      <c r="I819" s="68"/>
      <c r="J819" s="64"/>
      <c r="K819" s="63" t="str">
        <f>IF(B819="","",VLOOKUP(B819,'CTRL RECOM'!A597:M1149,2,0))</f>
        <v/>
      </c>
      <c r="L819" s="63" t="str">
        <f>IF(B819="","",VLOOKUP(B819,'CTRL RECOM'!A597:M1149,3,0))</f>
        <v/>
      </c>
      <c r="M819" s="70" t="str">
        <f>IF(B819="","",VLOOKUP(B819,'CTRL RECOM'!A597:M1149,7,0))</f>
        <v/>
      </c>
      <c r="N819" s="70" t="str">
        <f>IF(B819="","",VLOOKUP(B819,'CTRL RECOM'!A597:M1149,8,0))</f>
        <v/>
      </c>
      <c r="O819" s="63" t="str">
        <f>IF(B819="","",VLOOKUP(B819,'CTRL RECOM'!A597:M1149,18,0))</f>
        <v/>
      </c>
      <c r="P819" s="63" t="str">
        <f>IF(B819="","",VLOOKUP(B819,'CTRL RECOM'!A597:M1149,19,0))</f>
        <v/>
      </c>
    </row>
    <row r="820" ht="15.75" customHeight="1">
      <c r="A820" s="63" t="str">
        <f t="shared" si="1"/>
        <v/>
      </c>
      <c r="B820" s="64"/>
      <c r="C820" s="64"/>
      <c r="D820" s="65"/>
      <c r="E820" s="66"/>
      <c r="F820" s="67"/>
      <c r="G820" s="67"/>
      <c r="H820" s="64"/>
      <c r="I820" s="68"/>
      <c r="J820" s="64"/>
      <c r="K820" s="63" t="str">
        <f>IF(B820="","",VLOOKUP(B820,'CTRL RECOM'!A598:M1150,2,0))</f>
        <v/>
      </c>
      <c r="L820" s="63" t="str">
        <f>IF(B820="","",VLOOKUP(B820,'CTRL RECOM'!A598:M1150,3,0))</f>
        <v/>
      </c>
      <c r="M820" s="70" t="str">
        <f>IF(B820="","",VLOOKUP(B820,'CTRL RECOM'!A598:M1150,7,0))</f>
        <v/>
      </c>
      <c r="N820" s="70" t="str">
        <f>IF(B820="","",VLOOKUP(B820,'CTRL RECOM'!A598:M1150,8,0))</f>
        <v/>
      </c>
      <c r="O820" s="63" t="str">
        <f>IF(B820="","",VLOOKUP(B820,'CTRL RECOM'!A598:M1150,18,0))</f>
        <v/>
      </c>
      <c r="P820" s="63" t="str">
        <f>IF(B820="","",VLOOKUP(B820,'CTRL RECOM'!A598:M1150,19,0))</f>
        <v/>
      </c>
    </row>
    <row r="821" ht="15.75" customHeight="1">
      <c r="A821" s="63" t="str">
        <f t="shared" si="1"/>
        <v/>
      </c>
      <c r="B821" s="64"/>
      <c r="C821" s="64"/>
      <c r="D821" s="65"/>
      <c r="E821" s="66"/>
      <c r="F821" s="67"/>
      <c r="G821" s="67"/>
      <c r="H821" s="64"/>
      <c r="I821" s="68"/>
      <c r="J821" s="64"/>
      <c r="K821" s="63" t="str">
        <f>IF(B821="","",VLOOKUP(B821,'CTRL RECOM'!A599:M1151,2,0))</f>
        <v/>
      </c>
      <c r="L821" s="63" t="str">
        <f>IF(B821="","",VLOOKUP(B821,'CTRL RECOM'!A599:M1151,3,0))</f>
        <v/>
      </c>
      <c r="M821" s="70" t="str">
        <f>IF(B821="","",VLOOKUP(B821,'CTRL RECOM'!A599:M1151,7,0))</f>
        <v/>
      </c>
      <c r="N821" s="70" t="str">
        <f>IF(B821="","",VLOOKUP(B821,'CTRL RECOM'!A599:M1151,8,0))</f>
        <v/>
      </c>
      <c r="O821" s="63" t="str">
        <f>IF(B821="","",VLOOKUP(B821,'CTRL RECOM'!A599:M1151,18,0))</f>
        <v/>
      </c>
      <c r="P821" s="63" t="str">
        <f>IF(B821="","",VLOOKUP(B821,'CTRL RECOM'!A599:M1151,19,0))</f>
        <v/>
      </c>
    </row>
    <row r="822" ht="15.75" customHeight="1">
      <c r="A822" s="63" t="str">
        <f t="shared" si="1"/>
        <v/>
      </c>
      <c r="B822" s="64"/>
      <c r="C822" s="64"/>
      <c r="D822" s="65"/>
      <c r="E822" s="66"/>
      <c r="F822" s="67"/>
      <c r="G822" s="67"/>
      <c r="H822" s="64"/>
      <c r="I822" s="68"/>
      <c r="J822" s="64"/>
      <c r="K822" s="63" t="str">
        <f>IF(B822="","",VLOOKUP(B822,'CTRL RECOM'!A600:M1152,2,0))</f>
        <v/>
      </c>
      <c r="L822" s="63" t="str">
        <f>IF(B822="","",VLOOKUP(B822,'CTRL RECOM'!A600:M1152,3,0))</f>
        <v/>
      </c>
      <c r="M822" s="70" t="str">
        <f>IF(B822="","",VLOOKUP(B822,'CTRL RECOM'!A600:M1152,7,0))</f>
        <v/>
      </c>
      <c r="N822" s="70" t="str">
        <f>IF(B822="","",VLOOKUP(B822,'CTRL RECOM'!A600:M1152,8,0))</f>
        <v/>
      </c>
      <c r="O822" s="63" t="str">
        <f>IF(B822="","",VLOOKUP(B822,'CTRL RECOM'!A600:M1152,18,0))</f>
        <v/>
      </c>
      <c r="P822" s="63" t="str">
        <f>IF(B822="","",VLOOKUP(B822,'CTRL RECOM'!A600:M1152,19,0))</f>
        <v/>
      </c>
    </row>
    <row r="823" ht="15.75" customHeight="1">
      <c r="A823" s="63" t="str">
        <f t="shared" si="1"/>
        <v/>
      </c>
      <c r="B823" s="64"/>
      <c r="C823" s="64"/>
      <c r="D823" s="65"/>
      <c r="E823" s="66"/>
      <c r="F823" s="67"/>
      <c r="G823" s="67"/>
      <c r="H823" s="64"/>
      <c r="I823" s="68"/>
      <c r="J823" s="64"/>
      <c r="K823" s="63" t="str">
        <f>IF(B823="","",VLOOKUP(B823,'CTRL RECOM'!A601:M1153,2,0))</f>
        <v/>
      </c>
      <c r="L823" s="63" t="str">
        <f>IF(B823="","",VLOOKUP(B823,'CTRL RECOM'!A601:M1153,3,0))</f>
        <v/>
      </c>
      <c r="M823" s="70" t="str">
        <f>IF(B823="","",VLOOKUP(B823,'CTRL RECOM'!A601:M1153,7,0))</f>
        <v/>
      </c>
      <c r="N823" s="70" t="str">
        <f>IF(B823="","",VLOOKUP(B823,'CTRL RECOM'!A601:M1153,8,0))</f>
        <v/>
      </c>
      <c r="O823" s="63" t="str">
        <f>IF(B823="","",VLOOKUP(B823,'CTRL RECOM'!A601:M1153,18,0))</f>
        <v/>
      </c>
      <c r="P823" s="63" t="str">
        <f>IF(B823="","",VLOOKUP(B823,'CTRL RECOM'!A601:M1153,19,0))</f>
        <v/>
      </c>
    </row>
    <row r="824" ht="15.75" customHeight="1">
      <c r="A824" s="63" t="str">
        <f t="shared" si="1"/>
        <v/>
      </c>
      <c r="B824" s="64"/>
      <c r="C824" s="64"/>
      <c r="D824" s="65"/>
      <c r="E824" s="66"/>
      <c r="F824" s="67"/>
      <c r="G824" s="67"/>
      <c r="H824" s="64"/>
      <c r="I824" s="68"/>
      <c r="J824" s="64"/>
      <c r="K824" s="63" t="str">
        <f>IF(B824="","",VLOOKUP(B824,'CTRL RECOM'!A602:M1154,2,0))</f>
        <v/>
      </c>
      <c r="L824" s="63" t="str">
        <f>IF(B824="","",VLOOKUP(B824,'CTRL RECOM'!A602:M1154,3,0))</f>
        <v/>
      </c>
      <c r="M824" s="70" t="str">
        <f>IF(B824="","",VLOOKUP(B824,'CTRL RECOM'!A602:M1154,7,0))</f>
        <v/>
      </c>
      <c r="N824" s="70" t="str">
        <f>IF(B824="","",VLOOKUP(B824,'CTRL RECOM'!A602:M1154,8,0))</f>
        <v/>
      </c>
      <c r="O824" s="63" t="str">
        <f>IF(B824="","",VLOOKUP(B824,'CTRL RECOM'!A602:M1154,18,0))</f>
        <v/>
      </c>
      <c r="P824" s="63" t="str">
        <f>IF(B824="","",VLOOKUP(B824,'CTRL RECOM'!A602:M1154,19,0))</f>
        <v/>
      </c>
    </row>
    <row r="825" ht="15.75" customHeight="1">
      <c r="A825" s="63" t="str">
        <f t="shared" si="1"/>
        <v/>
      </c>
      <c r="B825" s="64"/>
      <c r="C825" s="64"/>
      <c r="D825" s="65"/>
      <c r="E825" s="66"/>
      <c r="F825" s="67"/>
      <c r="G825" s="67"/>
      <c r="H825" s="64"/>
      <c r="I825" s="68"/>
      <c r="J825" s="64"/>
      <c r="K825" s="63" t="str">
        <f>IF(B825="","",VLOOKUP(B825,'CTRL RECOM'!A603:M1155,2,0))</f>
        <v/>
      </c>
      <c r="L825" s="63" t="str">
        <f>IF(B825="","",VLOOKUP(B825,'CTRL RECOM'!A603:M1155,3,0))</f>
        <v/>
      </c>
      <c r="M825" s="70" t="str">
        <f>IF(B825="","",VLOOKUP(B825,'CTRL RECOM'!A603:M1155,7,0))</f>
        <v/>
      </c>
      <c r="N825" s="70" t="str">
        <f>IF(B825="","",VLOOKUP(B825,'CTRL RECOM'!A603:M1155,8,0))</f>
        <v/>
      </c>
      <c r="O825" s="63" t="str">
        <f>IF(B825="","",VLOOKUP(B825,'CTRL RECOM'!A603:M1155,18,0))</f>
        <v/>
      </c>
      <c r="P825" s="63" t="str">
        <f>IF(B825="","",VLOOKUP(B825,'CTRL RECOM'!A603:M1155,19,0))</f>
        <v/>
      </c>
    </row>
    <row r="826" ht="15.75" customHeight="1">
      <c r="A826" s="63" t="str">
        <f t="shared" si="1"/>
        <v/>
      </c>
      <c r="B826" s="64"/>
      <c r="C826" s="64"/>
      <c r="D826" s="65"/>
      <c r="E826" s="66"/>
      <c r="F826" s="67"/>
      <c r="G826" s="67"/>
      <c r="H826" s="64"/>
      <c r="I826" s="68"/>
      <c r="J826" s="64"/>
      <c r="K826" s="63" t="str">
        <f>IF(B826="","",VLOOKUP(B826,'CTRL RECOM'!A604:M1156,2,0))</f>
        <v/>
      </c>
      <c r="L826" s="63" t="str">
        <f>IF(B826="","",VLOOKUP(B826,'CTRL RECOM'!A604:M1156,3,0))</f>
        <v/>
      </c>
      <c r="M826" s="70" t="str">
        <f>IF(B826="","",VLOOKUP(B826,'CTRL RECOM'!A604:M1156,7,0))</f>
        <v/>
      </c>
      <c r="N826" s="70" t="str">
        <f>IF(B826="","",VLOOKUP(B826,'CTRL RECOM'!A604:M1156,8,0))</f>
        <v/>
      </c>
      <c r="O826" s="63" t="str">
        <f>IF(B826="","",VLOOKUP(B826,'CTRL RECOM'!A604:M1156,18,0))</f>
        <v/>
      </c>
      <c r="P826" s="63" t="str">
        <f>IF(B826="","",VLOOKUP(B826,'CTRL RECOM'!A604:M1156,19,0))</f>
        <v/>
      </c>
    </row>
    <row r="827" ht="15.75" customHeight="1">
      <c r="A827" s="63" t="str">
        <f t="shared" si="1"/>
        <v/>
      </c>
      <c r="B827" s="64"/>
      <c r="C827" s="64"/>
      <c r="D827" s="65"/>
      <c r="E827" s="66"/>
      <c r="F827" s="67"/>
      <c r="G827" s="67"/>
      <c r="H827" s="64"/>
      <c r="I827" s="68"/>
      <c r="J827" s="64"/>
      <c r="K827" s="63" t="str">
        <f>IF(B827="","",VLOOKUP(B827,'CTRL RECOM'!A605:M1157,2,0))</f>
        <v/>
      </c>
      <c r="L827" s="63" t="str">
        <f>IF(B827="","",VLOOKUP(B827,'CTRL RECOM'!A605:M1157,3,0))</f>
        <v/>
      </c>
      <c r="M827" s="70" t="str">
        <f>IF(B827="","",VLOOKUP(B827,'CTRL RECOM'!A605:M1157,7,0))</f>
        <v/>
      </c>
      <c r="N827" s="70" t="str">
        <f>IF(B827="","",VLOOKUP(B827,'CTRL RECOM'!A605:M1157,8,0))</f>
        <v/>
      </c>
      <c r="O827" s="63" t="str">
        <f>IF(B827="","",VLOOKUP(B827,'CTRL RECOM'!A605:M1157,18,0))</f>
        <v/>
      </c>
      <c r="P827" s="63" t="str">
        <f>IF(B827="","",VLOOKUP(B827,'CTRL RECOM'!A605:M1157,19,0))</f>
        <v/>
      </c>
    </row>
    <row r="828" ht="15.75" customHeight="1">
      <c r="A828" s="63" t="str">
        <f t="shared" si="1"/>
        <v/>
      </c>
      <c r="B828" s="64"/>
      <c r="C828" s="64"/>
      <c r="D828" s="65"/>
      <c r="E828" s="66"/>
      <c r="F828" s="67"/>
      <c r="G828" s="67"/>
      <c r="H828" s="64"/>
      <c r="I828" s="68"/>
      <c r="J828" s="64"/>
      <c r="K828" s="63" t="str">
        <f>IF(B828="","",VLOOKUP(B828,'CTRL RECOM'!A606:M1158,2,0))</f>
        <v/>
      </c>
      <c r="L828" s="63" t="str">
        <f>IF(B828="","",VLOOKUP(B828,'CTRL RECOM'!A606:M1158,3,0))</f>
        <v/>
      </c>
      <c r="M828" s="70" t="str">
        <f>IF(B828="","",VLOOKUP(B828,'CTRL RECOM'!A606:M1158,7,0))</f>
        <v/>
      </c>
      <c r="N828" s="70" t="str">
        <f>IF(B828="","",VLOOKUP(B828,'CTRL RECOM'!A606:M1158,8,0))</f>
        <v/>
      </c>
      <c r="O828" s="63" t="str">
        <f>IF(B828="","",VLOOKUP(B828,'CTRL RECOM'!A606:M1158,18,0))</f>
        <v/>
      </c>
      <c r="P828" s="63" t="str">
        <f>IF(B828="","",VLOOKUP(B828,'CTRL RECOM'!A606:M1158,19,0))</f>
        <v/>
      </c>
    </row>
    <row r="829" ht="15.75" customHeight="1">
      <c r="A829" s="63" t="str">
        <f t="shared" si="1"/>
        <v/>
      </c>
      <c r="B829" s="64"/>
      <c r="C829" s="64"/>
      <c r="D829" s="65"/>
      <c r="E829" s="66"/>
      <c r="F829" s="67"/>
      <c r="G829" s="67"/>
      <c r="H829" s="64"/>
      <c r="I829" s="68"/>
      <c r="J829" s="64"/>
      <c r="K829" s="63" t="str">
        <f>IF(B829="","",VLOOKUP(B829,'CTRL RECOM'!A607:M1159,2,0))</f>
        <v/>
      </c>
      <c r="L829" s="63" t="str">
        <f>IF(B829="","",VLOOKUP(B829,'CTRL RECOM'!A607:M1159,3,0))</f>
        <v/>
      </c>
      <c r="M829" s="70" t="str">
        <f>IF(B829="","",VLOOKUP(B829,'CTRL RECOM'!A607:M1159,7,0))</f>
        <v/>
      </c>
      <c r="N829" s="70" t="str">
        <f>IF(B829="","",VLOOKUP(B829,'CTRL RECOM'!A607:M1159,8,0))</f>
        <v/>
      </c>
      <c r="O829" s="63" t="str">
        <f>IF(B829="","",VLOOKUP(B829,'CTRL RECOM'!A607:M1159,18,0))</f>
        <v/>
      </c>
      <c r="P829" s="63" t="str">
        <f>IF(B829="","",VLOOKUP(B829,'CTRL RECOM'!A607:M1159,19,0))</f>
        <v/>
      </c>
    </row>
    <row r="830" ht="15.75" customHeight="1">
      <c r="A830" s="63" t="str">
        <f t="shared" si="1"/>
        <v/>
      </c>
      <c r="B830" s="64"/>
      <c r="C830" s="64"/>
      <c r="D830" s="65"/>
      <c r="E830" s="66"/>
      <c r="F830" s="67"/>
      <c r="G830" s="67"/>
      <c r="H830" s="64"/>
      <c r="I830" s="68"/>
      <c r="J830" s="64"/>
      <c r="K830" s="63" t="str">
        <f>IF(B830="","",VLOOKUP(B830,'CTRL RECOM'!A608:M1160,2,0))</f>
        <v/>
      </c>
      <c r="L830" s="63" t="str">
        <f>IF(B830="","",VLOOKUP(B830,'CTRL RECOM'!A608:M1160,3,0))</f>
        <v/>
      </c>
      <c r="M830" s="70" t="str">
        <f>IF(B830="","",VLOOKUP(B830,'CTRL RECOM'!A608:M1160,7,0))</f>
        <v/>
      </c>
      <c r="N830" s="70" t="str">
        <f>IF(B830="","",VLOOKUP(B830,'CTRL RECOM'!A608:M1160,8,0))</f>
        <v/>
      </c>
      <c r="O830" s="63" t="str">
        <f>IF(B830="","",VLOOKUP(B830,'CTRL RECOM'!A608:M1160,18,0))</f>
        <v/>
      </c>
      <c r="P830" s="63" t="str">
        <f>IF(B830="","",VLOOKUP(B830,'CTRL RECOM'!A608:M1160,19,0))</f>
        <v/>
      </c>
    </row>
    <row r="831" ht="15.75" customHeight="1">
      <c r="A831" s="63" t="str">
        <f t="shared" si="1"/>
        <v/>
      </c>
      <c r="B831" s="64"/>
      <c r="C831" s="64"/>
      <c r="D831" s="65"/>
      <c r="E831" s="66"/>
      <c r="F831" s="67"/>
      <c r="G831" s="67"/>
      <c r="H831" s="64"/>
      <c r="I831" s="68"/>
      <c r="J831" s="64"/>
      <c r="K831" s="63" t="str">
        <f>IF(B831="","",VLOOKUP(B831,'CTRL RECOM'!A609:M1161,2,0))</f>
        <v/>
      </c>
      <c r="L831" s="63" t="str">
        <f>IF(B831="","",VLOOKUP(B831,'CTRL RECOM'!A609:M1161,3,0))</f>
        <v/>
      </c>
      <c r="M831" s="70" t="str">
        <f>IF(B831="","",VLOOKUP(B831,'CTRL RECOM'!A609:M1161,7,0))</f>
        <v/>
      </c>
      <c r="N831" s="70" t="str">
        <f>IF(B831="","",VLOOKUP(B831,'CTRL RECOM'!A609:M1161,8,0))</f>
        <v/>
      </c>
      <c r="O831" s="63" t="str">
        <f>IF(B831="","",VLOOKUP(B831,'CTRL RECOM'!A609:M1161,18,0))</f>
        <v/>
      </c>
      <c r="P831" s="63" t="str">
        <f>IF(B831="","",VLOOKUP(B831,'CTRL RECOM'!A609:M1161,19,0))</f>
        <v/>
      </c>
    </row>
    <row r="832" ht="15.75" customHeight="1">
      <c r="A832" s="63" t="str">
        <f t="shared" si="1"/>
        <v/>
      </c>
      <c r="B832" s="64"/>
      <c r="C832" s="64"/>
      <c r="D832" s="65"/>
      <c r="E832" s="66"/>
      <c r="F832" s="67"/>
      <c r="G832" s="67"/>
      <c r="H832" s="64"/>
      <c r="I832" s="68"/>
      <c r="J832" s="64"/>
      <c r="K832" s="63" t="str">
        <f>IF(B832="","",VLOOKUP(B832,'CTRL RECOM'!A610:M1162,2,0))</f>
        <v/>
      </c>
      <c r="L832" s="63" t="str">
        <f>IF(B832="","",VLOOKUP(B832,'CTRL RECOM'!A610:M1162,3,0))</f>
        <v/>
      </c>
      <c r="M832" s="70" t="str">
        <f>IF(B832="","",VLOOKUP(B832,'CTRL RECOM'!A610:M1162,7,0))</f>
        <v/>
      </c>
      <c r="N832" s="70" t="str">
        <f>IF(B832="","",VLOOKUP(B832,'CTRL RECOM'!A610:M1162,8,0))</f>
        <v/>
      </c>
      <c r="O832" s="63" t="str">
        <f>IF(B832="","",VLOOKUP(B832,'CTRL RECOM'!A610:M1162,18,0))</f>
        <v/>
      </c>
      <c r="P832" s="63" t="str">
        <f>IF(B832="","",VLOOKUP(B832,'CTRL RECOM'!A610:M1162,19,0))</f>
        <v/>
      </c>
    </row>
    <row r="833" ht="15.75" customHeight="1">
      <c r="A833" s="63" t="str">
        <f t="shared" si="1"/>
        <v/>
      </c>
      <c r="B833" s="64"/>
      <c r="C833" s="64"/>
      <c r="D833" s="65"/>
      <c r="E833" s="66"/>
      <c r="F833" s="67"/>
      <c r="G833" s="67"/>
      <c r="H833" s="64"/>
      <c r="I833" s="68"/>
      <c r="J833" s="64"/>
      <c r="K833" s="63" t="str">
        <f>IF(B833="","",VLOOKUP(B833,'CTRL RECOM'!A611:M1163,2,0))</f>
        <v/>
      </c>
      <c r="L833" s="63" t="str">
        <f>IF(B833="","",VLOOKUP(B833,'CTRL RECOM'!A611:M1163,3,0))</f>
        <v/>
      </c>
      <c r="M833" s="70" t="str">
        <f>IF(B833="","",VLOOKUP(B833,'CTRL RECOM'!A611:M1163,7,0))</f>
        <v/>
      </c>
      <c r="N833" s="70" t="str">
        <f>IF(B833="","",VLOOKUP(B833,'CTRL RECOM'!A611:M1163,8,0))</f>
        <v/>
      </c>
      <c r="O833" s="63" t="str">
        <f>IF(B833="","",VLOOKUP(B833,'CTRL RECOM'!A611:M1163,18,0))</f>
        <v/>
      </c>
      <c r="P833" s="63" t="str">
        <f>IF(B833="","",VLOOKUP(B833,'CTRL RECOM'!A611:M1163,19,0))</f>
        <v/>
      </c>
    </row>
    <row r="834" ht="15.75" customHeight="1">
      <c r="A834" s="63" t="str">
        <f t="shared" si="1"/>
        <v/>
      </c>
      <c r="B834" s="64"/>
      <c r="C834" s="64"/>
      <c r="D834" s="65"/>
      <c r="E834" s="66"/>
      <c r="F834" s="67"/>
      <c r="G834" s="67"/>
      <c r="H834" s="64"/>
      <c r="I834" s="68"/>
      <c r="J834" s="64"/>
      <c r="K834" s="63" t="str">
        <f>IF(B834="","",VLOOKUP(B834,'CTRL RECOM'!A612:M1164,2,0))</f>
        <v/>
      </c>
      <c r="L834" s="63" t="str">
        <f>IF(B834="","",VLOOKUP(B834,'CTRL RECOM'!A612:M1164,3,0))</f>
        <v/>
      </c>
      <c r="M834" s="70" t="str">
        <f>IF(B834="","",VLOOKUP(B834,'CTRL RECOM'!A612:M1164,7,0))</f>
        <v/>
      </c>
      <c r="N834" s="70" t="str">
        <f>IF(B834="","",VLOOKUP(B834,'CTRL RECOM'!A612:M1164,8,0))</f>
        <v/>
      </c>
      <c r="O834" s="63" t="str">
        <f>IF(B834="","",VLOOKUP(B834,'CTRL RECOM'!A612:M1164,18,0))</f>
        <v/>
      </c>
      <c r="P834" s="63" t="str">
        <f>IF(B834="","",VLOOKUP(B834,'CTRL RECOM'!A612:M1164,19,0))</f>
        <v/>
      </c>
    </row>
    <row r="835" ht="15.75" customHeight="1">
      <c r="A835" s="63" t="str">
        <f t="shared" si="1"/>
        <v/>
      </c>
      <c r="B835" s="64"/>
      <c r="C835" s="64"/>
      <c r="D835" s="65"/>
      <c r="E835" s="66"/>
      <c r="F835" s="67"/>
      <c r="G835" s="67"/>
      <c r="H835" s="64"/>
      <c r="I835" s="68"/>
      <c r="J835" s="64"/>
      <c r="K835" s="63" t="str">
        <f>IF(B835="","",VLOOKUP(B835,'CTRL RECOM'!A613:M1165,2,0))</f>
        <v/>
      </c>
      <c r="L835" s="63" t="str">
        <f>IF(B835="","",VLOOKUP(B835,'CTRL RECOM'!A613:M1165,3,0))</f>
        <v/>
      </c>
      <c r="M835" s="70" t="str">
        <f>IF(B835="","",VLOOKUP(B835,'CTRL RECOM'!A613:M1165,7,0))</f>
        <v/>
      </c>
      <c r="N835" s="70" t="str">
        <f>IF(B835="","",VLOOKUP(B835,'CTRL RECOM'!A613:M1165,8,0))</f>
        <v/>
      </c>
      <c r="O835" s="63" t="str">
        <f>IF(B835="","",VLOOKUP(B835,'CTRL RECOM'!A613:M1165,18,0))</f>
        <v/>
      </c>
      <c r="P835" s="63" t="str">
        <f>IF(B835="","",VLOOKUP(B835,'CTRL RECOM'!A613:M1165,19,0))</f>
        <v/>
      </c>
    </row>
    <row r="836" ht="15.75" customHeight="1">
      <c r="A836" s="63" t="str">
        <f t="shared" si="1"/>
        <v/>
      </c>
      <c r="B836" s="64"/>
      <c r="C836" s="64"/>
      <c r="D836" s="65"/>
      <c r="E836" s="66"/>
      <c r="F836" s="67"/>
      <c r="G836" s="67"/>
      <c r="H836" s="64"/>
      <c r="I836" s="68"/>
      <c r="J836" s="64"/>
      <c r="K836" s="63" t="str">
        <f>IF(B836="","",VLOOKUP(B836,'CTRL RECOM'!A614:M1166,2,0))</f>
        <v/>
      </c>
      <c r="L836" s="63" t="str">
        <f>IF(B836="","",VLOOKUP(B836,'CTRL RECOM'!A614:M1166,3,0))</f>
        <v/>
      </c>
      <c r="M836" s="70" t="str">
        <f>IF(B836="","",VLOOKUP(B836,'CTRL RECOM'!A614:M1166,7,0))</f>
        <v/>
      </c>
      <c r="N836" s="70" t="str">
        <f>IF(B836="","",VLOOKUP(B836,'CTRL RECOM'!A614:M1166,8,0))</f>
        <v/>
      </c>
      <c r="O836" s="63" t="str">
        <f>IF(B836="","",VLOOKUP(B836,'CTRL RECOM'!A614:M1166,18,0))</f>
        <v/>
      </c>
      <c r="P836" s="63" t="str">
        <f>IF(B836="","",VLOOKUP(B836,'CTRL RECOM'!A614:M1166,19,0))</f>
        <v/>
      </c>
    </row>
    <row r="837" ht="15.75" customHeight="1">
      <c r="A837" s="63" t="str">
        <f t="shared" si="1"/>
        <v/>
      </c>
      <c r="B837" s="64"/>
      <c r="C837" s="64"/>
      <c r="D837" s="65"/>
      <c r="E837" s="66"/>
      <c r="F837" s="67"/>
      <c r="G837" s="67"/>
      <c r="H837" s="64"/>
      <c r="I837" s="68"/>
      <c r="J837" s="64"/>
      <c r="K837" s="63" t="str">
        <f>IF(B837="","",VLOOKUP(B837,'CTRL RECOM'!A615:M1167,2,0))</f>
        <v/>
      </c>
      <c r="L837" s="63" t="str">
        <f>IF(B837="","",VLOOKUP(B837,'CTRL RECOM'!A615:M1167,3,0))</f>
        <v/>
      </c>
      <c r="M837" s="70" t="str">
        <f>IF(B837="","",VLOOKUP(B837,'CTRL RECOM'!A615:M1167,7,0))</f>
        <v/>
      </c>
      <c r="N837" s="70" t="str">
        <f>IF(B837="","",VLOOKUP(B837,'CTRL RECOM'!A615:M1167,8,0))</f>
        <v/>
      </c>
      <c r="O837" s="63" t="str">
        <f>IF(B837="","",VLOOKUP(B837,'CTRL RECOM'!A615:M1167,18,0))</f>
        <v/>
      </c>
      <c r="P837" s="63" t="str">
        <f>IF(B837="","",VLOOKUP(B837,'CTRL RECOM'!A615:M1167,19,0))</f>
        <v/>
      </c>
    </row>
    <row r="838" ht="15.75" customHeight="1">
      <c r="A838" s="63" t="str">
        <f t="shared" si="1"/>
        <v/>
      </c>
      <c r="B838" s="64"/>
      <c r="C838" s="64"/>
      <c r="D838" s="65"/>
      <c r="E838" s="66"/>
      <c r="F838" s="67"/>
      <c r="G838" s="67"/>
      <c r="H838" s="64"/>
      <c r="I838" s="68"/>
      <c r="J838" s="64"/>
      <c r="K838" s="63" t="str">
        <f>IF(B838="","",VLOOKUP(B838,'CTRL RECOM'!A616:M1168,2,0))</f>
        <v/>
      </c>
      <c r="L838" s="63" t="str">
        <f>IF(B838="","",VLOOKUP(B838,'CTRL RECOM'!A616:M1168,3,0))</f>
        <v/>
      </c>
      <c r="M838" s="70" t="str">
        <f>IF(B838="","",VLOOKUP(B838,'CTRL RECOM'!A616:M1168,7,0))</f>
        <v/>
      </c>
      <c r="N838" s="70" t="str">
        <f>IF(B838="","",VLOOKUP(B838,'CTRL RECOM'!A616:M1168,8,0))</f>
        <v/>
      </c>
      <c r="O838" s="63" t="str">
        <f>IF(B838="","",VLOOKUP(B838,'CTRL RECOM'!A616:M1168,18,0))</f>
        <v/>
      </c>
      <c r="P838" s="63" t="str">
        <f>IF(B838="","",VLOOKUP(B838,'CTRL RECOM'!A616:M1168,19,0))</f>
        <v/>
      </c>
    </row>
    <row r="839" ht="15.75" customHeight="1">
      <c r="A839" s="63" t="str">
        <f t="shared" si="1"/>
        <v/>
      </c>
      <c r="B839" s="64"/>
      <c r="C839" s="64"/>
      <c r="D839" s="65"/>
      <c r="E839" s="66"/>
      <c r="F839" s="67"/>
      <c r="G839" s="67"/>
      <c r="H839" s="64"/>
      <c r="I839" s="68"/>
      <c r="J839" s="64"/>
      <c r="K839" s="63" t="str">
        <f>IF(B839="","",VLOOKUP(B839,'CTRL RECOM'!A617:M1169,2,0))</f>
        <v/>
      </c>
      <c r="L839" s="63" t="str">
        <f>IF(B839="","",VLOOKUP(B839,'CTRL RECOM'!A617:M1169,3,0))</f>
        <v/>
      </c>
      <c r="M839" s="70" t="str">
        <f>IF(B839="","",VLOOKUP(B839,'CTRL RECOM'!A617:M1169,7,0))</f>
        <v/>
      </c>
      <c r="N839" s="70" t="str">
        <f>IF(B839="","",VLOOKUP(B839,'CTRL RECOM'!A617:M1169,8,0))</f>
        <v/>
      </c>
      <c r="O839" s="63" t="str">
        <f>IF(B839="","",VLOOKUP(B839,'CTRL RECOM'!A617:M1169,18,0))</f>
        <v/>
      </c>
      <c r="P839" s="63" t="str">
        <f>IF(B839="","",VLOOKUP(B839,'CTRL RECOM'!A617:M1169,19,0))</f>
        <v/>
      </c>
    </row>
    <row r="840" ht="15.75" customHeight="1">
      <c r="A840" s="63" t="str">
        <f t="shared" si="1"/>
        <v/>
      </c>
      <c r="B840" s="64"/>
      <c r="C840" s="64"/>
      <c r="D840" s="65"/>
      <c r="E840" s="66"/>
      <c r="F840" s="67"/>
      <c r="G840" s="67"/>
      <c r="H840" s="64"/>
      <c r="I840" s="68"/>
      <c r="J840" s="64"/>
      <c r="K840" s="63" t="str">
        <f>IF(B840="","",VLOOKUP(B840,'CTRL RECOM'!A618:M1170,2,0))</f>
        <v/>
      </c>
      <c r="L840" s="63" t="str">
        <f>IF(B840="","",VLOOKUP(B840,'CTRL RECOM'!A618:M1170,3,0))</f>
        <v/>
      </c>
      <c r="M840" s="70" t="str">
        <f>IF(B840="","",VLOOKUP(B840,'CTRL RECOM'!A618:M1170,7,0))</f>
        <v/>
      </c>
      <c r="N840" s="70" t="str">
        <f>IF(B840="","",VLOOKUP(B840,'CTRL RECOM'!A618:M1170,8,0))</f>
        <v/>
      </c>
      <c r="O840" s="63" t="str">
        <f>IF(B840="","",VLOOKUP(B840,'CTRL RECOM'!A618:M1170,18,0))</f>
        <v/>
      </c>
      <c r="P840" s="63" t="str">
        <f>IF(B840="","",VLOOKUP(B840,'CTRL RECOM'!A618:M1170,19,0))</f>
        <v/>
      </c>
    </row>
    <row r="841" ht="15.75" customHeight="1">
      <c r="A841" s="63" t="str">
        <f t="shared" si="1"/>
        <v/>
      </c>
      <c r="B841" s="64"/>
      <c r="C841" s="64"/>
      <c r="D841" s="65"/>
      <c r="E841" s="66"/>
      <c r="F841" s="67"/>
      <c r="G841" s="67"/>
      <c r="H841" s="64"/>
      <c r="I841" s="68"/>
      <c r="J841" s="64"/>
      <c r="K841" s="63" t="str">
        <f>IF(B841="","",VLOOKUP(B841,'CTRL RECOM'!A619:M1171,2,0))</f>
        <v/>
      </c>
      <c r="L841" s="63" t="str">
        <f>IF(B841="","",VLOOKUP(B841,'CTRL RECOM'!A619:M1171,3,0))</f>
        <v/>
      </c>
      <c r="M841" s="70" t="str">
        <f>IF(B841="","",VLOOKUP(B841,'CTRL RECOM'!A619:M1171,7,0))</f>
        <v/>
      </c>
      <c r="N841" s="70" t="str">
        <f>IF(B841="","",VLOOKUP(B841,'CTRL RECOM'!A619:M1171,8,0))</f>
        <v/>
      </c>
      <c r="O841" s="63" t="str">
        <f>IF(B841="","",VLOOKUP(B841,'CTRL RECOM'!A619:M1171,18,0))</f>
        <v/>
      </c>
      <c r="P841" s="63" t="str">
        <f>IF(B841="","",VLOOKUP(B841,'CTRL RECOM'!A619:M1171,19,0))</f>
        <v/>
      </c>
    </row>
    <row r="842" ht="15.75" customHeight="1">
      <c r="A842" s="63" t="str">
        <f t="shared" si="1"/>
        <v/>
      </c>
      <c r="B842" s="64"/>
      <c r="C842" s="64"/>
      <c r="D842" s="65"/>
      <c r="E842" s="66"/>
      <c r="F842" s="67"/>
      <c r="G842" s="67"/>
      <c r="H842" s="64"/>
      <c r="I842" s="68"/>
      <c r="J842" s="64"/>
      <c r="K842" s="63" t="str">
        <f>IF(B842="","",VLOOKUP(B842,'CTRL RECOM'!A620:M1172,2,0))</f>
        <v/>
      </c>
      <c r="L842" s="63" t="str">
        <f>IF(B842="","",VLOOKUP(B842,'CTRL RECOM'!A620:M1172,3,0))</f>
        <v/>
      </c>
      <c r="M842" s="70" t="str">
        <f>IF(B842="","",VLOOKUP(B842,'CTRL RECOM'!A620:M1172,7,0))</f>
        <v/>
      </c>
      <c r="N842" s="70" t="str">
        <f>IF(B842="","",VLOOKUP(B842,'CTRL RECOM'!A620:M1172,8,0))</f>
        <v/>
      </c>
      <c r="O842" s="63" t="str">
        <f>IF(B842="","",VLOOKUP(B842,'CTRL RECOM'!A620:M1172,18,0))</f>
        <v/>
      </c>
      <c r="P842" s="63" t="str">
        <f>IF(B842="","",VLOOKUP(B842,'CTRL RECOM'!A620:M1172,19,0))</f>
        <v/>
      </c>
    </row>
    <row r="843" ht="15.75" customHeight="1">
      <c r="A843" s="63" t="str">
        <f t="shared" si="1"/>
        <v/>
      </c>
      <c r="B843" s="64"/>
      <c r="C843" s="64"/>
      <c r="D843" s="65"/>
      <c r="E843" s="66"/>
      <c r="F843" s="67"/>
      <c r="G843" s="67"/>
      <c r="H843" s="64"/>
      <c r="I843" s="68"/>
      <c r="J843" s="64"/>
      <c r="K843" s="63" t="str">
        <f>IF(B843="","",VLOOKUP(B843,'CTRL RECOM'!A621:M1173,2,0))</f>
        <v/>
      </c>
      <c r="L843" s="63" t="str">
        <f>IF(B843="","",VLOOKUP(B843,'CTRL RECOM'!A621:M1173,3,0))</f>
        <v/>
      </c>
      <c r="M843" s="70" t="str">
        <f>IF(B843="","",VLOOKUP(B843,'CTRL RECOM'!A621:M1173,7,0))</f>
        <v/>
      </c>
      <c r="N843" s="70" t="str">
        <f>IF(B843="","",VLOOKUP(B843,'CTRL RECOM'!A621:M1173,8,0))</f>
        <v/>
      </c>
      <c r="O843" s="63" t="str">
        <f>IF(B843="","",VLOOKUP(B843,'CTRL RECOM'!A621:M1173,18,0))</f>
        <v/>
      </c>
      <c r="P843" s="63" t="str">
        <f>IF(B843="","",VLOOKUP(B843,'CTRL RECOM'!A621:M1173,19,0))</f>
        <v/>
      </c>
    </row>
    <row r="844" ht="15.75" customHeight="1">
      <c r="A844" s="63" t="str">
        <f t="shared" si="1"/>
        <v/>
      </c>
      <c r="B844" s="64"/>
      <c r="C844" s="64"/>
      <c r="D844" s="65"/>
      <c r="E844" s="66"/>
      <c r="F844" s="67"/>
      <c r="G844" s="67"/>
      <c r="H844" s="64"/>
      <c r="I844" s="68"/>
      <c r="J844" s="64"/>
      <c r="K844" s="63" t="str">
        <f>IF(B844="","",VLOOKUP(B844,'CTRL RECOM'!A622:M1174,2,0))</f>
        <v/>
      </c>
      <c r="L844" s="63" t="str">
        <f>IF(B844="","",VLOOKUP(B844,'CTRL RECOM'!A622:M1174,3,0))</f>
        <v/>
      </c>
      <c r="M844" s="70" t="str">
        <f>IF(B844="","",VLOOKUP(B844,'CTRL RECOM'!A622:M1174,7,0))</f>
        <v/>
      </c>
      <c r="N844" s="70" t="str">
        <f>IF(B844="","",VLOOKUP(B844,'CTRL RECOM'!A622:M1174,8,0))</f>
        <v/>
      </c>
      <c r="O844" s="63" t="str">
        <f>IF(B844="","",VLOOKUP(B844,'CTRL RECOM'!A622:M1174,18,0))</f>
        <v/>
      </c>
      <c r="P844" s="63" t="str">
        <f>IF(B844="","",VLOOKUP(B844,'CTRL RECOM'!A622:M1174,19,0))</f>
        <v/>
      </c>
    </row>
    <row r="845" ht="15.75" customHeight="1">
      <c r="A845" s="63" t="str">
        <f t="shared" si="1"/>
        <v/>
      </c>
      <c r="B845" s="64"/>
      <c r="C845" s="64"/>
      <c r="D845" s="65"/>
      <c r="E845" s="66"/>
      <c r="F845" s="67"/>
      <c r="G845" s="67"/>
      <c r="H845" s="64"/>
      <c r="I845" s="68"/>
      <c r="J845" s="64"/>
      <c r="K845" s="63" t="str">
        <f>IF(B845="","",VLOOKUP(B845,'CTRL RECOM'!A623:M1175,2,0))</f>
        <v/>
      </c>
      <c r="L845" s="63" t="str">
        <f>IF(B845="","",VLOOKUP(B845,'CTRL RECOM'!A623:M1175,3,0))</f>
        <v/>
      </c>
      <c r="M845" s="70" t="str">
        <f>IF(B845="","",VLOOKUP(B845,'CTRL RECOM'!A623:M1175,7,0))</f>
        <v/>
      </c>
      <c r="N845" s="70" t="str">
        <f>IF(B845="","",VLOOKUP(B845,'CTRL RECOM'!A623:M1175,8,0))</f>
        <v/>
      </c>
      <c r="O845" s="63" t="str">
        <f>IF(B845="","",VLOOKUP(B845,'CTRL RECOM'!A623:M1175,18,0))</f>
        <v/>
      </c>
      <c r="P845" s="63" t="str">
        <f>IF(B845="","",VLOOKUP(B845,'CTRL RECOM'!A623:M1175,19,0))</f>
        <v/>
      </c>
    </row>
    <row r="846" ht="15.75" customHeight="1">
      <c r="A846" s="63" t="str">
        <f t="shared" si="1"/>
        <v/>
      </c>
      <c r="B846" s="64"/>
      <c r="C846" s="64"/>
      <c r="D846" s="65"/>
      <c r="E846" s="66"/>
      <c r="F846" s="67"/>
      <c r="G846" s="67"/>
      <c r="H846" s="64"/>
      <c r="I846" s="68"/>
      <c r="J846" s="64"/>
      <c r="K846" s="63" t="str">
        <f>IF(B846="","",VLOOKUP(B846,'CTRL RECOM'!A624:M1176,2,0))</f>
        <v/>
      </c>
      <c r="L846" s="63" t="str">
        <f>IF(B846="","",VLOOKUP(B846,'CTRL RECOM'!A624:M1176,3,0))</f>
        <v/>
      </c>
      <c r="M846" s="70" t="str">
        <f>IF(B846="","",VLOOKUP(B846,'CTRL RECOM'!A624:M1176,7,0))</f>
        <v/>
      </c>
      <c r="N846" s="70" t="str">
        <f>IF(B846="","",VLOOKUP(B846,'CTRL RECOM'!A624:M1176,8,0))</f>
        <v/>
      </c>
      <c r="O846" s="63" t="str">
        <f>IF(B846="","",VLOOKUP(B846,'CTRL RECOM'!A624:M1176,18,0))</f>
        <v/>
      </c>
      <c r="P846" s="63" t="str">
        <f>IF(B846="","",VLOOKUP(B846,'CTRL RECOM'!A624:M1176,19,0))</f>
        <v/>
      </c>
    </row>
    <row r="847" ht="15.75" customHeight="1">
      <c r="A847" s="63" t="str">
        <f t="shared" si="1"/>
        <v/>
      </c>
      <c r="B847" s="64"/>
      <c r="C847" s="64"/>
      <c r="D847" s="65"/>
      <c r="E847" s="66"/>
      <c r="F847" s="67"/>
      <c r="G847" s="67"/>
      <c r="H847" s="64"/>
      <c r="I847" s="68"/>
      <c r="J847" s="64"/>
      <c r="K847" s="63" t="str">
        <f>IF(B847="","",VLOOKUP(B847,'CTRL RECOM'!A625:M1177,2,0))</f>
        <v/>
      </c>
      <c r="L847" s="63" t="str">
        <f>IF(B847="","",VLOOKUP(B847,'CTRL RECOM'!A625:M1177,3,0))</f>
        <v/>
      </c>
      <c r="M847" s="70" t="str">
        <f>IF(B847="","",VLOOKUP(B847,'CTRL RECOM'!A625:M1177,7,0))</f>
        <v/>
      </c>
      <c r="N847" s="70" t="str">
        <f>IF(B847="","",VLOOKUP(B847,'CTRL RECOM'!A625:M1177,8,0))</f>
        <v/>
      </c>
      <c r="O847" s="63" t="str">
        <f>IF(B847="","",VLOOKUP(B847,'CTRL RECOM'!A625:M1177,18,0))</f>
        <v/>
      </c>
      <c r="P847" s="63" t="str">
        <f>IF(B847="","",VLOOKUP(B847,'CTRL RECOM'!A625:M1177,19,0))</f>
        <v/>
      </c>
    </row>
    <row r="848" ht="15.75" customHeight="1">
      <c r="A848" s="63" t="str">
        <f t="shared" si="1"/>
        <v/>
      </c>
      <c r="B848" s="64"/>
      <c r="C848" s="64"/>
      <c r="D848" s="65"/>
      <c r="E848" s="66"/>
      <c r="F848" s="67"/>
      <c r="G848" s="67"/>
      <c r="H848" s="64"/>
      <c r="I848" s="68"/>
      <c r="J848" s="64"/>
      <c r="K848" s="63" t="str">
        <f>IF(B848="","",VLOOKUP(B848,'CTRL RECOM'!A626:M1178,2,0))</f>
        <v/>
      </c>
      <c r="L848" s="63" t="str">
        <f>IF(B848="","",VLOOKUP(B848,'CTRL RECOM'!A626:M1178,3,0))</f>
        <v/>
      </c>
      <c r="M848" s="70" t="str">
        <f>IF(B848="","",VLOOKUP(B848,'CTRL RECOM'!A626:M1178,7,0))</f>
        <v/>
      </c>
      <c r="N848" s="70" t="str">
        <f>IF(B848="","",VLOOKUP(B848,'CTRL RECOM'!A626:M1178,8,0))</f>
        <v/>
      </c>
      <c r="O848" s="63" t="str">
        <f>IF(B848="","",VLOOKUP(B848,'CTRL RECOM'!A626:M1178,18,0))</f>
        <v/>
      </c>
      <c r="P848" s="63" t="str">
        <f>IF(B848="","",VLOOKUP(B848,'CTRL RECOM'!A626:M1178,19,0))</f>
        <v/>
      </c>
    </row>
    <row r="849" ht="15.75" customHeight="1">
      <c r="A849" s="63" t="str">
        <f t="shared" si="1"/>
        <v/>
      </c>
      <c r="B849" s="64"/>
      <c r="C849" s="64"/>
      <c r="D849" s="65"/>
      <c r="E849" s="66"/>
      <c r="F849" s="67"/>
      <c r="G849" s="67"/>
      <c r="H849" s="64"/>
      <c r="I849" s="68"/>
      <c r="J849" s="64"/>
      <c r="K849" s="63" t="str">
        <f>IF(B849="","",VLOOKUP(B849,'CTRL RECOM'!A627:M1179,2,0))</f>
        <v/>
      </c>
      <c r="L849" s="63" t="str">
        <f>IF(B849="","",VLOOKUP(B849,'CTRL RECOM'!A627:M1179,3,0))</f>
        <v/>
      </c>
      <c r="M849" s="70" t="str">
        <f>IF(B849="","",VLOOKUP(B849,'CTRL RECOM'!A627:M1179,7,0))</f>
        <v/>
      </c>
      <c r="N849" s="70" t="str">
        <f>IF(B849="","",VLOOKUP(B849,'CTRL RECOM'!A627:M1179,8,0))</f>
        <v/>
      </c>
      <c r="O849" s="63" t="str">
        <f>IF(B849="","",VLOOKUP(B849,'CTRL RECOM'!A627:M1179,18,0))</f>
        <v/>
      </c>
      <c r="P849" s="63" t="str">
        <f>IF(B849="","",VLOOKUP(B849,'CTRL RECOM'!A627:M1179,19,0))</f>
        <v/>
      </c>
    </row>
    <row r="850" ht="15.75" customHeight="1">
      <c r="A850" s="63" t="str">
        <f t="shared" si="1"/>
        <v/>
      </c>
      <c r="B850" s="64"/>
      <c r="C850" s="64"/>
      <c r="D850" s="65"/>
      <c r="E850" s="66"/>
      <c r="F850" s="67"/>
      <c r="G850" s="67"/>
      <c r="H850" s="64"/>
      <c r="I850" s="68"/>
      <c r="J850" s="64"/>
      <c r="K850" s="63" t="str">
        <f>IF(B850="","",VLOOKUP(B850,'CTRL RECOM'!A628:M1180,2,0))</f>
        <v/>
      </c>
      <c r="L850" s="63" t="str">
        <f>IF(B850="","",VLOOKUP(B850,'CTRL RECOM'!A628:M1180,3,0))</f>
        <v/>
      </c>
      <c r="M850" s="70" t="str">
        <f>IF(B850="","",VLOOKUP(B850,'CTRL RECOM'!A628:M1180,7,0))</f>
        <v/>
      </c>
      <c r="N850" s="70" t="str">
        <f>IF(B850="","",VLOOKUP(B850,'CTRL RECOM'!A628:M1180,8,0))</f>
        <v/>
      </c>
      <c r="O850" s="63" t="str">
        <f>IF(B850="","",VLOOKUP(B850,'CTRL RECOM'!A628:M1180,18,0))</f>
        <v/>
      </c>
      <c r="P850" s="63" t="str">
        <f>IF(B850="","",VLOOKUP(B850,'CTRL RECOM'!A628:M1180,19,0))</f>
        <v/>
      </c>
    </row>
    <row r="851" ht="15.75" customHeight="1">
      <c r="A851" s="63" t="str">
        <f t="shared" si="1"/>
        <v/>
      </c>
      <c r="B851" s="64"/>
      <c r="C851" s="64"/>
      <c r="D851" s="65"/>
      <c r="E851" s="66"/>
      <c r="F851" s="67"/>
      <c r="G851" s="67"/>
      <c r="H851" s="64"/>
      <c r="I851" s="68"/>
      <c r="J851" s="64"/>
      <c r="K851" s="63" t="str">
        <f>IF(B851="","",VLOOKUP(B851,'CTRL RECOM'!A629:M1181,2,0))</f>
        <v/>
      </c>
      <c r="L851" s="63" t="str">
        <f>IF(B851="","",VLOOKUP(B851,'CTRL RECOM'!A629:M1181,3,0))</f>
        <v/>
      </c>
      <c r="M851" s="70" t="str">
        <f>IF(B851="","",VLOOKUP(B851,'CTRL RECOM'!A629:M1181,7,0))</f>
        <v/>
      </c>
      <c r="N851" s="70" t="str">
        <f>IF(B851="","",VLOOKUP(B851,'CTRL RECOM'!A629:M1181,8,0))</f>
        <v/>
      </c>
      <c r="O851" s="63" t="str">
        <f>IF(B851="","",VLOOKUP(B851,'CTRL RECOM'!A629:M1181,18,0))</f>
        <v/>
      </c>
      <c r="P851" s="63" t="str">
        <f>IF(B851="","",VLOOKUP(B851,'CTRL RECOM'!A629:M1181,19,0))</f>
        <v/>
      </c>
    </row>
    <row r="852" ht="15.75" customHeight="1">
      <c r="A852" s="63" t="str">
        <f t="shared" si="1"/>
        <v/>
      </c>
      <c r="B852" s="64"/>
      <c r="C852" s="64"/>
      <c r="D852" s="65"/>
      <c r="E852" s="66"/>
      <c r="F852" s="67"/>
      <c r="G852" s="67"/>
      <c r="H852" s="64"/>
      <c r="I852" s="68"/>
      <c r="J852" s="64"/>
      <c r="K852" s="63" t="str">
        <f>IF(B852="","",VLOOKUP(B852,'CTRL RECOM'!A630:M1182,2,0))</f>
        <v/>
      </c>
      <c r="L852" s="63" t="str">
        <f>IF(B852="","",VLOOKUP(B852,'CTRL RECOM'!A630:M1182,3,0))</f>
        <v/>
      </c>
      <c r="M852" s="70" t="str">
        <f>IF(B852="","",VLOOKUP(B852,'CTRL RECOM'!A630:M1182,7,0))</f>
        <v/>
      </c>
      <c r="N852" s="70" t="str">
        <f>IF(B852="","",VLOOKUP(B852,'CTRL RECOM'!A630:M1182,8,0))</f>
        <v/>
      </c>
      <c r="O852" s="63" t="str">
        <f>IF(B852="","",VLOOKUP(B852,'CTRL RECOM'!A630:M1182,18,0))</f>
        <v/>
      </c>
      <c r="P852" s="63" t="str">
        <f>IF(B852="","",VLOOKUP(B852,'CTRL RECOM'!A630:M1182,19,0))</f>
        <v/>
      </c>
    </row>
    <row r="853" ht="15.75" customHeight="1">
      <c r="A853" s="63" t="str">
        <f t="shared" si="1"/>
        <v/>
      </c>
      <c r="B853" s="64"/>
      <c r="C853" s="64"/>
      <c r="D853" s="65"/>
      <c r="E853" s="66"/>
      <c r="F853" s="67"/>
      <c r="G853" s="67"/>
      <c r="H853" s="64"/>
      <c r="I853" s="68"/>
      <c r="J853" s="64"/>
      <c r="K853" s="63" t="str">
        <f>IF(B853="","",VLOOKUP(B853,'CTRL RECOM'!A631:M1183,2,0))</f>
        <v/>
      </c>
      <c r="L853" s="63" t="str">
        <f>IF(B853="","",VLOOKUP(B853,'CTRL RECOM'!A631:M1183,3,0))</f>
        <v/>
      </c>
      <c r="M853" s="70" t="str">
        <f>IF(B853="","",VLOOKUP(B853,'CTRL RECOM'!A631:M1183,7,0))</f>
        <v/>
      </c>
      <c r="N853" s="70" t="str">
        <f>IF(B853="","",VLOOKUP(B853,'CTRL RECOM'!A631:M1183,8,0))</f>
        <v/>
      </c>
      <c r="O853" s="63" t="str">
        <f>IF(B853="","",VLOOKUP(B853,'CTRL RECOM'!A631:M1183,18,0))</f>
        <v/>
      </c>
      <c r="P853" s="63" t="str">
        <f>IF(B853="","",VLOOKUP(B853,'CTRL RECOM'!A631:M1183,19,0))</f>
        <v/>
      </c>
    </row>
    <row r="854" ht="15.75" customHeight="1">
      <c r="A854" s="63" t="str">
        <f t="shared" si="1"/>
        <v/>
      </c>
      <c r="B854" s="64"/>
      <c r="C854" s="64"/>
      <c r="D854" s="65"/>
      <c r="E854" s="66"/>
      <c r="F854" s="67"/>
      <c r="G854" s="67"/>
      <c r="H854" s="64"/>
      <c r="I854" s="68"/>
      <c r="J854" s="64"/>
      <c r="K854" s="63" t="str">
        <f>IF(B854="","",VLOOKUP(B854,'CTRL RECOM'!A632:M1184,2,0))</f>
        <v/>
      </c>
      <c r="L854" s="63" t="str">
        <f>IF(B854="","",VLOOKUP(B854,'CTRL RECOM'!A632:M1184,3,0))</f>
        <v/>
      </c>
      <c r="M854" s="70" t="str">
        <f>IF(B854="","",VLOOKUP(B854,'CTRL RECOM'!A632:M1184,7,0))</f>
        <v/>
      </c>
      <c r="N854" s="70" t="str">
        <f>IF(B854="","",VLOOKUP(B854,'CTRL RECOM'!A632:M1184,8,0))</f>
        <v/>
      </c>
      <c r="O854" s="63" t="str">
        <f>IF(B854="","",VLOOKUP(B854,'CTRL RECOM'!A632:M1184,18,0))</f>
        <v/>
      </c>
      <c r="P854" s="63" t="str">
        <f>IF(B854="","",VLOOKUP(B854,'CTRL RECOM'!A632:M1184,19,0))</f>
        <v/>
      </c>
    </row>
    <row r="855" ht="15.75" customHeight="1">
      <c r="A855" s="63" t="str">
        <f t="shared" si="1"/>
        <v/>
      </c>
      <c r="B855" s="64"/>
      <c r="C855" s="64"/>
      <c r="D855" s="65"/>
      <c r="E855" s="66"/>
      <c r="F855" s="67"/>
      <c r="G855" s="67"/>
      <c r="H855" s="64"/>
      <c r="I855" s="68"/>
      <c r="J855" s="64"/>
      <c r="K855" s="63" t="str">
        <f>IF(B855="","",VLOOKUP(B855,'CTRL RECOM'!A633:M1185,2,0))</f>
        <v/>
      </c>
      <c r="L855" s="63" t="str">
        <f>IF(B855="","",VLOOKUP(B855,'CTRL RECOM'!A633:M1185,3,0))</f>
        <v/>
      </c>
      <c r="M855" s="70" t="str">
        <f>IF(B855="","",VLOOKUP(B855,'CTRL RECOM'!A633:M1185,7,0))</f>
        <v/>
      </c>
      <c r="N855" s="70" t="str">
        <f>IF(B855="","",VLOOKUP(B855,'CTRL RECOM'!A633:M1185,8,0))</f>
        <v/>
      </c>
      <c r="O855" s="63" t="str">
        <f>IF(B855="","",VLOOKUP(B855,'CTRL RECOM'!A633:M1185,18,0))</f>
        <v/>
      </c>
      <c r="P855" s="63" t="str">
        <f>IF(B855="","",VLOOKUP(B855,'CTRL RECOM'!A633:M1185,19,0))</f>
        <v/>
      </c>
    </row>
    <row r="856" ht="15.75" customHeight="1">
      <c r="A856" s="63" t="str">
        <f t="shared" si="1"/>
        <v/>
      </c>
      <c r="B856" s="64"/>
      <c r="C856" s="64"/>
      <c r="D856" s="65"/>
      <c r="E856" s="66"/>
      <c r="F856" s="67"/>
      <c r="G856" s="67"/>
      <c r="H856" s="64"/>
      <c r="I856" s="68"/>
      <c r="J856" s="64"/>
      <c r="K856" s="63" t="str">
        <f>IF(B856="","",VLOOKUP(B856,'CTRL RECOM'!A634:M1186,2,0))</f>
        <v/>
      </c>
      <c r="L856" s="63" t="str">
        <f>IF(B856="","",VLOOKUP(B856,'CTRL RECOM'!A634:M1186,3,0))</f>
        <v/>
      </c>
      <c r="M856" s="70" t="str">
        <f>IF(B856="","",VLOOKUP(B856,'CTRL RECOM'!A634:M1186,7,0))</f>
        <v/>
      </c>
      <c r="N856" s="70" t="str">
        <f>IF(B856="","",VLOOKUP(B856,'CTRL RECOM'!A634:M1186,8,0))</f>
        <v/>
      </c>
      <c r="O856" s="63" t="str">
        <f>IF(B856="","",VLOOKUP(B856,'CTRL RECOM'!A634:M1186,18,0))</f>
        <v/>
      </c>
      <c r="P856" s="63" t="str">
        <f>IF(B856="","",VLOOKUP(B856,'CTRL RECOM'!A634:M1186,19,0))</f>
        <v/>
      </c>
    </row>
    <row r="857" ht="15.75" customHeight="1">
      <c r="A857" s="63" t="str">
        <f t="shared" si="1"/>
        <v/>
      </c>
      <c r="B857" s="64"/>
      <c r="C857" s="64"/>
      <c r="D857" s="65"/>
      <c r="E857" s="66"/>
      <c r="F857" s="67"/>
      <c r="G857" s="67"/>
      <c r="H857" s="64"/>
      <c r="I857" s="68"/>
      <c r="J857" s="64"/>
      <c r="K857" s="63" t="str">
        <f>IF(B857="","",VLOOKUP(B857,'CTRL RECOM'!A635:M1187,2,0))</f>
        <v/>
      </c>
      <c r="L857" s="63" t="str">
        <f>IF(B857="","",VLOOKUP(B857,'CTRL RECOM'!A635:M1187,3,0))</f>
        <v/>
      </c>
      <c r="M857" s="70" t="str">
        <f>IF(B857="","",VLOOKUP(B857,'CTRL RECOM'!A635:M1187,7,0))</f>
        <v/>
      </c>
      <c r="N857" s="70" t="str">
        <f>IF(B857="","",VLOOKUP(B857,'CTRL RECOM'!A635:M1187,8,0))</f>
        <v/>
      </c>
      <c r="O857" s="63" t="str">
        <f>IF(B857="","",VLOOKUP(B857,'CTRL RECOM'!A635:M1187,18,0))</f>
        <v/>
      </c>
      <c r="P857" s="63" t="str">
        <f>IF(B857="","",VLOOKUP(B857,'CTRL RECOM'!A635:M1187,19,0))</f>
        <v/>
      </c>
    </row>
    <row r="858" ht="15.75" customHeight="1">
      <c r="A858" s="63" t="str">
        <f t="shared" si="1"/>
        <v/>
      </c>
      <c r="B858" s="64"/>
      <c r="C858" s="64"/>
      <c r="D858" s="65"/>
      <c r="E858" s="66"/>
      <c r="F858" s="67"/>
      <c r="G858" s="67"/>
      <c r="H858" s="64"/>
      <c r="I858" s="68"/>
      <c r="J858" s="64"/>
      <c r="K858" s="63" t="str">
        <f>IF(B858="","",VLOOKUP(B858,'CTRL RECOM'!A636:M1188,2,0))</f>
        <v/>
      </c>
      <c r="L858" s="63" t="str">
        <f>IF(B858="","",VLOOKUP(B858,'CTRL RECOM'!A636:M1188,3,0))</f>
        <v/>
      </c>
      <c r="M858" s="70" t="str">
        <f>IF(B858="","",VLOOKUP(B858,'CTRL RECOM'!A636:M1188,7,0))</f>
        <v/>
      </c>
      <c r="N858" s="70" t="str">
        <f>IF(B858="","",VLOOKUP(B858,'CTRL RECOM'!A636:M1188,8,0))</f>
        <v/>
      </c>
      <c r="O858" s="63" t="str">
        <f>IF(B858="","",VLOOKUP(B858,'CTRL RECOM'!A636:M1188,18,0))</f>
        <v/>
      </c>
      <c r="P858" s="63" t="str">
        <f>IF(B858="","",VLOOKUP(B858,'CTRL RECOM'!A636:M1188,19,0))</f>
        <v/>
      </c>
    </row>
    <row r="859" ht="15.75" customHeight="1">
      <c r="A859" s="63" t="str">
        <f t="shared" si="1"/>
        <v/>
      </c>
      <c r="B859" s="64"/>
      <c r="C859" s="64"/>
      <c r="D859" s="65"/>
      <c r="E859" s="66"/>
      <c r="F859" s="67"/>
      <c r="G859" s="67"/>
      <c r="H859" s="64"/>
      <c r="I859" s="68"/>
      <c r="J859" s="64"/>
      <c r="K859" s="63" t="str">
        <f>IF(B859="","",VLOOKUP(B859,'CTRL RECOM'!A637:M1189,2,0))</f>
        <v/>
      </c>
      <c r="L859" s="63" t="str">
        <f>IF(B859="","",VLOOKUP(B859,'CTRL RECOM'!A637:M1189,3,0))</f>
        <v/>
      </c>
      <c r="M859" s="70" t="str">
        <f>IF(B859="","",VLOOKUP(B859,'CTRL RECOM'!A637:M1189,7,0))</f>
        <v/>
      </c>
      <c r="N859" s="70" t="str">
        <f>IF(B859="","",VLOOKUP(B859,'CTRL RECOM'!A637:M1189,8,0))</f>
        <v/>
      </c>
      <c r="O859" s="63" t="str">
        <f>IF(B859="","",VLOOKUP(B859,'CTRL RECOM'!A637:M1189,18,0))</f>
        <v/>
      </c>
      <c r="P859" s="63" t="str">
        <f>IF(B859="","",VLOOKUP(B859,'CTRL RECOM'!A637:M1189,19,0))</f>
        <v/>
      </c>
    </row>
    <row r="860" ht="15.75" customHeight="1">
      <c r="A860" s="63" t="str">
        <f t="shared" si="1"/>
        <v/>
      </c>
      <c r="B860" s="64"/>
      <c r="C860" s="64"/>
      <c r="D860" s="65"/>
      <c r="E860" s="66"/>
      <c r="F860" s="67"/>
      <c r="G860" s="67"/>
      <c r="H860" s="64"/>
      <c r="I860" s="68"/>
      <c r="J860" s="64"/>
      <c r="K860" s="63" t="str">
        <f>IF(B860="","",VLOOKUP(B860,'CTRL RECOM'!A638:M1190,2,0))</f>
        <v/>
      </c>
      <c r="L860" s="63" t="str">
        <f>IF(B860="","",VLOOKUP(B860,'CTRL RECOM'!A638:M1190,3,0))</f>
        <v/>
      </c>
      <c r="M860" s="70" t="str">
        <f>IF(B860="","",VLOOKUP(B860,'CTRL RECOM'!A638:M1190,7,0))</f>
        <v/>
      </c>
      <c r="N860" s="70" t="str">
        <f>IF(B860="","",VLOOKUP(B860,'CTRL RECOM'!A638:M1190,8,0))</f>
        <v/>
      </c>
      <c r="O860" s="63" t="str">
        <f>IF(B860="","",VLOOKUP(B860,'CTRL RECOM'!A638:M1190,18,0))</f>
        <v/>
      </c>
      <c r="P860" s="63" t="str">
        <f>IF(B860="","",VLOOKUP(B860,'CTRL RECOM'!A638:M1190,19,0))</f>
        <v/>
      </c>
    </row>
    <row r="861" ht="15.75" customHeight="1">
      <c r="A861" s="63" t="str">
        <f t="shared" si="1"/>
        <v/>
      </c>
      <c r="B861" s="64"/>
      <c r="C861" s="64"/>
      <c r="D861" s="65"/>
      <c r="E861" s="66"/>
      <c r="F861" s="67"/>
      <c r="G861" s="67"/>
      <c r="H861" s="64"/>
      <c r="I861" s="68"/>
      <c r="J861" s="64"/>
      <c r="K861" s="63" t="str">
        <f>IF(B861="","",VLOOKUP(B861,'CTRL RECOM'!A639:M1191,2,0))</f>
        <v/>
      </c>
      <c r="L861" s="63" t="str">
        <f>IF(B861="","",VLOOKUP(B861,'CTRL RECOM'!A639:M1191,3,0))</f>
        <v/>
      </c>
      <c r="M861" s="70" t="str">
        <f>IF(B861="","",VLOOKUP(B861,'CTRL RECOM'!A639:M1191,7,0))</f>
        <v/>
      </c>
      <c r="N861" s="70" t="str">
        <f>IF(B861="","",VLOOKUP(B861,'CTRL RECOM'!A639:M1191,8,0))</f>
        <v/>
      </c>
      <c r="O861" s="63" t="str">
        <f>IF(B861="","",VLOOKUP(B861,'CTRL RECOM'!A639:M1191,18,0))</f>
        <v/>
      </c>
      <c r="P861" s="63" t="str">
        <f>IF(B861="","",VLOOKUP(B861,'CTRL RECOM'!A639:M1191,19,0))</f>
        <v/>
      </c>
    </row>
    <row r="862" ht="15.75" customHeight="1">
      <c r="A862" s="63" t="str">
        <f t="shared" si="1"/>
        <v/>
      </c>
      <c r="B862" s="64"/>
      <c r="C862" s="64"/>
      <c r="D862" s="65"/>
      <c r="E862" s="66"/>
      <c r="F862" s="67"/>
      <c r="G862" s="67"/>
      <c r="H862" s="64"/>
      <c r="I862" s="68"/>
      <c r="J862" s="64"/>
      <c r="K862" s="63" t="str">
        <f>IF(B862="","",VLOOKUP(B862,'CTRL RECOM'!A640:M1192,2,0))</f>
        <v/>
      </c>
      <c r="L862" s="63" t="str">
        <f>IF(B862="","",VLOOKUP(B862,'CTRL RECOM'!A640:M1192,3,0))</f>
        <v/>
      </c>
      <c r="M862" s="70" t="str">
        <f>IF(B862="","",VLOOKUP(B862,'CTRL RECOM'!A640:M1192,7,0))</f>
        <v/>
      </c>
      <c r="N862" s="70" t="str">
        <f>IF(B862="","",VLOOKUP(B862,'CTRL RECOM'!A640:M1192,8,0))</f>
        <v/>
      </c>
      <c r="O862" s="63" t="str">
        <f>IF(B862="","",VLOOKUP(B862,'CTRL RECOM'!A640:M1192,18,0))</f>
        <v/>
      </c>
      <c r="P862" s="63" t="str">
        <f>IF(B862="","",VLOOKUP(B862,'CTRL RECOM'!A640:M1192,19,0))</f>
        <v/>
      </c>
    </row>
    <row r="863" ht="15.75" customHeight="1">
      <c r="A863" s="63" t="str">
        <f t="shared" si="1"/>
        <v/>
      </c>
      <c r="B863" s="64"/>
      <c r="C863" s="64"/>
      <c r="D863" s="65"/>
      <c r="E863" s="66"/>
      <c r="F863" s="67"/>
      <c r="G863" s="67"/>
      <c r="H863" s="64"/>
      <c r="I863" s="68"/>
      <c r="J863" s="64"/>
      <c r="K863" s="63" t="str">
        <f>IF(B863="","",VLOOKUP(B863,'CTRL RECOM'!A641:M1193,2,0))</f>
        <v/>
      </c>
      <c r="L863" s="63" t="str">
        <f>IF(B863="","",VLOOKUP(B863,'CTRL RECOM'!A641:M1193,3,0))</f>
        <v/>
      </c>
      <c r="M863" s="70" t="str">
        <f>IF(B863="","",VLOOKUP(B863,'CTRL RECOM'!A641:M1193,7,0))</f>
        <v/>
      </c>
      <c r="N863" s="70" t="str">
        <f>IF(B863="","",VLOOKUP(B863,'CTRL RECOM'!A641:M1193,8,0))</f>
        <v/>
      </c>
      <c r="O863" s="63" t="str">
        <f>IF(B863="","",VLOOKUP(B863,'CTRL RECOM'!A641:M1193,18,0))</f>
        <v/>
      </c>
      <c r="P863" s="63" t="str">
        <f>IF(B863="","",VLOOKUP(B863,'CTRL RECOM'!A641:M1193,19,0))</f>
        <v/>
      </c>
    </row>
    <row r="864" ht="15.75" customHeight="1">
      <c r="A864" s="63" t="str">
        <f t="shared" si="1"/>
        <v/>
      </c>
      <c r="B864" s="64"/>
      <c r="C864" s="64"/>
      <c r="D864" s="65"/>
      <c r="E864" s="66"/>
      <c r="F864" s="67"/>
      <c r="G864" s="67"/>
      <c r="H864" s="64"/>
      <c r="I864" s="68"/>
      <c r="J864" s="64"/>
      <c r="K864" s="63" t="str">
        <f>IF(B864="","",VLOOKUP(B864,'CTRL RECOM'!A642:M1194,2,0))</f>
        <v/>
      </c>
      <c r="L864" s="63" t="str">
        <f>IF(B864="","",VLOOKUP(B864,'CTRL RECOM'!A642:M1194,3,0))</f>
        <v/>
      </c>
      <c r="M864" s="70" t="str">
        <f>IF(B864="","",VLOOKUP(B864,'CTRL RECOM'!A642:M1194,7,0))</f>
        <v/>
      </c>
      <c r="N864" s="70" t="str">
        <f>IF(B864="","",VLOOKUP(B864,'CTRL RECOM'!A642:M1194,8,0))</f>
        <v/>
      </c>
      <c r="O864" s="63" t="str">
        <f>IF(B864="","",VLOOKUP(B864,'CTRL RECOM'!A642:M1194,18,0))</f>
        <v/>
      </c>
      <c r="P864" s="63" t="str">
        <f>IF(B864="","",VLOOKUP(B864,'CTRL RECOM'!A642:M1194,19,0))</f>
        <v/>
      </c>
    </row>
    <row r="865" ht="15.75" customHeight="1">
      <c r="A865" s="63" t="str">
        <f t="shared" si="1"/>
        <v/>
      </c>
      <c r="B865" s="64"/>
      <c r="C865" s="64"/>
      <c r="D865" s="65"/>
      <c r="E865" s="66"/>
      <c r="F865" s="67"/>
      <c r="G865" s="67"/>
      <c r="H865" s="64"/>
      <c r="I865" s="68"/>
      <c r="J865" s="64"/>
      <c r="K865" s="63" t="str">
        <f>IF(B865="","",VLOOKUP(B865,'CTRL RECOM'!A643:M1195,2,0))</f>
        <v/>
      </c>
      <c r="L865" s="63" t="str">
        <f>IF(B865="","",VLOOKUP(B865,'CTRL RECOM'!A643:M1195,3,0))</f>
        <v/>
      </c>
      <c r="M865" s="70" t="str">
        <f>IF(B865="","",VLOOKUP(B865,'CTRL RECOM'!A643:M1195,7,0))</f>
        <v/>
      </c>
      <c r="N865" s="70" t="str">
        <f>IF(B865="","",VLOOKUP(B865,'CTRL RECOM'!A643:M1195,8,0))</f>
        <v/>
      </c>
      <c r="O865" s="63" t="str">
        <f>IF(B865="","",VLOOKUP(B865,'CTRL RECOM'!A643:M1195,18,0))</f>
        <v/>
      </c>
      <c r="P865" s="63" t="str">
        <f>IF(B865="","",VLOOKUP(B865,'CTRL RECOM'!A643:M1195,19,0))</f>
        <v/>
      </c>
    </row>
    <row r="866" ht="15.75" customHeight="1">
      <c r="A866" s="63" t="str">
        <f t="shared" si="1"/>
        <v/>
      </c>
      <c r="B866" s="64"/>
      <c r="C866" s="64"/>
      <c r="D866" s="65"/>
      <c r="E866" s="66"/>
      <c r="F866" s="67"/>
      <c r="G866" s="67"/>
      <c r="H866" s="64"/>
      <c r="I866" s="68"/>
      <c r="J866" s="64"/>
      <c r="K866" s="63" t="str">
        <f>IF(B866="","",VLOOKUP(B866,'CTRL RECOM'!A644:M1196,2,0))</f>
        <v/>
      </c>
      <c r="L866" s="63" t="str">
        <f>IF(B866="","",VLOOKUP(B866,'CTRL RECOM'!A644:M1196,3,0))</f>
        <v/>
      </c>
      <c r="M866" s="70" t="str">
        <f>IF(B866="","",VLOOKUP(B866,'CTRL RECOM'!A644:M1196,7,0))</f>
        <v/>
      </c>
      <c r="N866" s="70" t="str">
        <f>IF(B866="","",VLOOKUP(B866,'CTRL RECOM'!A644:M1196,8,0))</f>
        <v/>
      </c>
      <c r="O866" s="63" t="str">
        <f>IF(B866="","",VLOOKUP(B866,'CTRL RECOM'!A644:M1196,18,0))</f>
        <v/>
      </c>
      <c r="P866" s="63" t="str">
        <f>IF(B866="","",VLOOKUP(B866,'CTRL RECOM'!A644:M1196,19,0))</f>
        <v/>
      </c>
    </row>
    <row r="867" ht="15.75" customHeight="1">
      <c r="A867" s="63" t="str">
        <f t="shared" si="1"/>
        <v/>
      </c>
      <c r="B867" s="64"/>
      <c r="C867" s="64"/>
      <c r="D867" s="65"/>
      <c r="E867" s="66"/>
      <c r="F867" s="67"/>
      <c r="G867" s="67"/>
      <c r="H867" s="64"/>
      <c r="I867" s="68"/>
      <c r="J867" s="64"/>
      <c r="K867" s="63" t="str">
        <f>IF(B867="","",VLOOKUP(B867,'CTRL RECOM'!A645:M1197,2,0))</f>
        <v/>
      </c>
      <c r="L867" s="63" t="str">
        <f>IF(B867="","",VLOOKUP(B867,'CTRL RECOM'!A645:M1197,3,0))</f>
        <v/>
      </c>
      <c r="M867" s="70" t="str">
        <f>IF(B867="","",VLOOKUP(B867,'CTRL RECOM'!A645:M1197,7,0))</f>
        <v/>
      </c>
      <c r="N867" s="70" t="str">
        <f>IF(B867="","",VLOOKUP(B867,'CTRL RECOM'!A645:M1197,8,0))</f>
        <v/>
      </c>
      <c r="O867" s="63" t="str">
        <f>IF(B867="","",VLOOKUP(B867,'CTRL RECOM'!A645:M1197,18,0))</f>
        <v/>
      </c>
      <c r="P867" s="63" t="str">
        <f>IF(B867="","",VLOOKUP(B867,'CTRL RECOM'!A645:M1197,19,0))</f>
        <v/>
      </c>
    </row>
    <row r="868" ht="15.75" customHeight="1">
      <c r="A868" s="63" t="str">
        <f t="shared" si="1"/>
        <v/>
      </c>
      <c r="B868" s="64"/>
      <c r="C868" s="64"/>
      <c r="D868" s="65"/>
      <c r="E868" s="66"/>
      <c r="F868" s="67"/>
      <c r="G868" s="67"/>
      <c r="H868" s="64"/>
      <c r="I868" s="68"/>
      <c r="J868" s="64"/>
      <c r="K868" s="63" t="str">
        <f>IF(B868="","",VLOOKUP(B868,'CTRL RECOM'!A646:M1198,2,0))</f>
        <v/>
      </c>
      <c r="L868" s="63" t="str">
        <f>IF(B868="","",VLOOKUP(B868,'CTRL RECOM'!A646:M1198,3,0))</f>
        <v/>
      </c>
      <c r="M868" s="70" t="str">
        <f>IF(B868="","",VLOOKUP(B868,'CTRL RECOM'!A646:M1198,7,0))</f>
        <v/>
      </c>
      <c r="N868" s="70" t="str">
        <f>IF(B868="","",VLOOKUP(B868,'CTRL RECOM'!A646:M1198,8,0))</f>
        <v/>
      </c>
      <c r="O868" s="63" t="str">
        <f>IF(B868="","",VLOOKUP(B868,'CTRL RECOM'!A646:M1198,18,0))</f>
        <v/>
      </c>
      <c r="P868" s="63" t="str">
        <f>IF(B868="","",VLOOKUP(B868,'CTRL RECOM'!A646:M1198,19,0))</f>
        <v/>
      </c>
    </row>
    <row r="869" ht="15.75" customHeight="1">
      <c r="A869" s="63" t="str">
        <f t="shared" si="1"/>
        <v/>
      </c>
      <c r="B869" s="64"/>
      <c r="C869" s="64"/>
      <c r="D869" s="65"/>
      <c r="E869" s="66"/>
      <c r="F869" s="67"/>
      <c r="G869" s="67"/>
      <c r="H869" s="64"/>
      <c r="I869" s="68"/>
      <c r="J869" s="64"/>
      <c r="K869" s="63" t="str">
        <f>IF(B869="","",VLOOKUP(B869,'CTRL RECOM'!A647:M1199,2,0))</f>
        <v/>
      </c>
      <c r="L869" s="63" t="str">
        <f>IF(B869="","",VLOOKUP(B869,'CTRL RECOM'!A647:M1199,3,0))</f>
        <v/>
      </c>
      <c r="M869" s="70" t="str">
        <f>IF(B869="","",VLOOKUP(B869,'CTRL RECOM'!A647:M1199,7,0))</f>
        <v/>
      </c>
      <c r="N869" s="70" t="str">
        <f>IF(B869="","",VLOOKUP(B869,'CTRL RECOM'!A647:M1199,8,0))</f>
        <v/>
      </c>
      <c r="O869" s="63" t="str">
        <f>IF(B869="","",VLOOKUP(B869,'CTRL RECOM'!A647:M1199,18,0))</f>
        <v/>
      </c>
      <c r="P869" s="63" t="str">
        <f>IF(B869="","",VLOOKUP(B869,'CTRL RECOM'!A647:M1199,19,0))</f>
        <v/>
      </c>
    </row>
    <row r="870" ht="15.75" customHeight="1">
      <c r="A870" s="63" t="str">
        <f t="shared" si="1"/>
        <v/>
      </c>
      <c r="B870" s="64"/>
      <c r="C870" s="64"/>
      <c r="D870" s="65"/>
      <c r="E870" s="66"/>
      <c r="F870" s="67"/>
      <c r="G870" s="67"/>
      <c r="H870" s="64"/>
      <c r="I870" s="68"/>
      <c r="J870" s="64"/>
      <c r="K870" s="63" t="str">
        <f>IF(B870="","",VLOOKUP(B870,'CTRL RECOM'!A648:M1200,2,0))</f>
        <v/>
      </c>
      <c r="L870" s="63" t="str">
        <f>IF(B870="","",VLOOKUP(B870,'CTRL RECOM'!A648:M1200,3,0))</f>
        <v/>
      </c>
      <c r="M870" s="70" t="str">
        <f>IF(B870="","",VLOOKUP(B870,'CTRL RECOM'!A648:M1200,7,0))</f>
        <v/>
      </c>
      <c r="N870" s="70" t="str">
        <f>IF(B870="","",VLOOKUP(B870,'CTRL RECOM'!A648:M1200,8,0))</f>
        <v/>
      </c>
      <c r="O870" s="63" t="str">
        <f>IF(B870="","",VLOOKUP(B870,'CTRL RECOM'!A648:M1200,18,0))</f>
        <v/>
      </c>
      <c r="P870" s="63" t="str">
        <f>IF(B870="","",VLOOKUP(B870,'CTRL RECOM'!A648:M1200,19,0))</f>
        <v/>
      </c>
    </row>
    <row r="871" ht="15.75" customHeight="1">
      <c r="A871" s="63" t="str">
        <f t="shared" si="1"/>
        <v/>
      </c>
      <c r="B871" s="64"/>
      <c r="C871" s="64"/>
      <c r="D871" s="65"/>
      <c r="E871" s="66"/>
      <c r="F871" s="67"/>
      <c r="G871" s="67"/>
      <c r="H871" s="64"/>
      <c r="I871" s="68"/>
      <c r="J871" s="64"/>
      <c r="K871" s="63" t="str">
        <f>IF(B871="","",VLOOKUP(B871,'CTRL RECOM'!A649:M1201,2,0))</f>
        <v/>
      </c>
      <c r="L871" s="63" t="str">
        <f>IF(B871="","",VLOOKUP(B871,'CTRL RECOM'!A649:M1201,3,0))</f>
        <v/>
      </c>
      <c r="M871" s="70" t="str">
        <f>IF(B871="","",VLOOKUP(B871,'CTRL RECOM'!A649:M1201,7,0))</f>
        <v/>
      </c>
      <c r="N871" s="70" t="str">
        <f>IF(B871="","",VLOOKUP(B871,'CTRL RECOM'!A649:M1201,8,0))</f>
        <v/>
      </c>
      <c r="O871" s="63" t="str">
        <f>IF(B871="","",VLOOKUP(B871,'CTRL RECOM'!A649:M1201,18,0))</f>
        <v/>
      </c>
      <c r="P871" s="63" t="str">
        <f>IF(B871="","",VLOOKUP(B871,'CTRL RECOM'!A649:M1201,19,0))</f>
        <v/>
      </c>
    </row>
    <row r="872" ht="15.75" customHeight="1">
      <c r="A872" s="63" t="str">
        <f t="shared" si="1"/>
        <v/>
      </c>
      <c r="B872" s="64"/>
      <c r="C872" s="64"/>
      <c r="D872" s="65"/>
      <c r="E872" s="66"/>
      <c r="F872" s="67"/>
      <c r="G872" s="67"/>
      <c r="H872" s="64"/>
      <c r="I872" s="68"/>
      <c r="J872" s="64"/>
      <c r="K872" s="63" t="str">
        <f>IF(B872="","",VLOOKUP(B872,'CTRL RECOM'!A650:M1202,2,0))</f>
        <v/>
      </c>
      <c r="L872" s="63" t="str">
        <f>IF(B872="","",VLOOKUP(B872,'CTRL RECOM'!A650:M1202,3,0))</f>
        <v/>
      </c>
      <c r="M872" s="70" t="str">
        <f>IF(B872="","",VLOOKUP(B872,'CTRL RECOM'!A650:M1202,7,0))</f>
        <v/>
      </c>
      <c r="N872" s="70" t="str">
        <f>IF(B872="","",VLOOKUP(B872,'CTRL RECOM'!A650:M1202,8,0))</f>
        <v/>
      </c>
      <c r="O872" s="63" t="str">
        <f>IF(B872="","",VLOOKUP(B872,'CTRL RECOM'!A650:M1202,18,0))</f>
        <v/>
      </c>
      <c r="P872" s="63" t="str">
        <f>IF(B872="","",VLOOKUP(B872,'CTRL RECOM'!A650:M1202,19,0))</f>
        <v/>
      </c>
    </row>
    <row r="873" ht="15.75" customHeight="1">
      <c r="A873" s="63" t="str">
        <f t="shared" si="1"/>
        <v/>
      </c>
      <c r="B873" s="64"/>
      <c r="C873" s="64"/>
      <c r="D873" s="65"/>
      <c r="E873" s="66"/>
      <c r="F873" s="67"/>
      <c r="G873" s="67"/>
      <c r="H873" s="64"/>
      <c r="I873" s="68"/>
      <c r="J873" s="64"/>
      <c r="K873" s="63" t="str">
        <f>IF(B873="","",VLOOKUP(B873,'CTRL RECOM'!A651:M1203,2,0))</f>
        <v/>
      </c>
      <c r="L873" s="63" t="str">
        <f>IF(B873="","",VLOOKUP(B873,'CTRL RECOM'!A651:M1203,3,0))</f>
        <v/>
      </c>
      <c r="M873" s="70" t="str">
        <f>IF(B873="","",VLOOKUP(B873,'CTRL RECOM'!A651:M1203,7,0))</f>
        <v/>
      </c>
      <c r="N873" s="70" t="str">
        <f>IF(B873="","",VLOOKUP(B873,'CTRL RECOM'!A651:M1203,8,0))</f>
        <v/>
      </c>
      <c r="O873" s="63" t="str">
        <f>IF(B873="","",VLOOKUP(B873,'CTRL RECOM'!A651:M1203,18,0))</f>
        <v/>
      </c>
      <c r="P873" s="63" t="str">
        <f>IF(B873="","",VLOOKUP(B873,'CTRL RECOM'!A651:M1203,19,0))</f>
        <v/>
      </c>
    </row>
    <row r="874" ht="15.75" customHeight="1">
      <c r="A874" s="63" t="str">
        <f t="shared" si="1"/>
        <v/>
      </c>
      <c r="B874" s="64"/>
      <c r="C874" s="64"/>
      <c r="D874" s="65"/>
      <c r="E874" s="66"/>
      <c r="F874" s="67"/>
      <c r="G874" s="67"/>
      <c r="H874" s="64"/>
      <c r="I874" s="68"/>
      <c r="J874" s="64"/>
      <c r="K874" s="63" t="str">
        <f>IF(B874="","",VLOOKUP(B874,'CTRL RECOM'!A652:M1204,2,0))</f>
        <v/>
      </c>
      <c r="L874" s="63" t="str">
        <f>IF(B874="","",VLOOKUP(B874,'CTRL RECOM'!A652:M1204,3,0))</f>
        <v/>
      </c>
      <c r="M874" s="70" t="str">
        <f>IF(B874="","",VLOOKUP(B874,'CTRL RECOM'!A652:M1204,7,0))</f>
        <v/>
      </c>
      <c r="N874" s="70" t="str">
        <f>IF(B874="","",VLOOKUP(B874,'CTRL RECOM'!A652:M1204,8,0))</f>
        <v/>
      </c>
      <c r="O874" s="63" t="str">
        <f>IF(B874="","",VLOOKUP(B874,'CTRL RECOM'!A652:M1204,18,0))</f>
        <v/>
      </c>
      <c r="P874" s="63" t="str">
        <f>IF(B874="","",VLOOKUP(B874,'CTRL RECOM'!A652:M1204,19,0))</f>
        <v/>
      </c>
    </row>
    <row r="875" ht="15.75" customHeight="1">
      <c r="A875" s="63" t="str">
        <f t="shared" si="1"/>
        <v/>
      </c>
      <c r="B875" s="64"/>
      <c r="C875" s="64"/>
      <c r="D875" s="65"/>
      <c r="E875" s="66"/>
      <c r="F875" s="67"/>
      <c r="G875" s="67"/>
      <c r="H875" s="64"/>
      <c r="I875" s="68"/>
      <c r="J875" s="64"/>
      <c r="K875" s="63" t="str">
        <f>IF(B875="","",VLOOKUP(B875,'CTRL RECOM'!A653:M1205,2,0))</f>
        <v/>
      </c>
      <c r="L875" s="63" t="str">
        <f>IF(B875="","",VLOOKUP(B875,'CTRL RECOM'!A653:M1205,3,0))</f>
        <v/>
      </c>
      <c r="M875" s="70" t="str">
        <f>IF(B875="","",VLOOKUP(B875,'CTRL RECOM'!A653:M1205,7,0))</f>
        <v/>
      </c>
      <c r="N875" s="70" t="str">
        <f>IF(B875="","",VLOOKUP(B875,'CTRL RECOM'!A653:M1205,8,0))</f>
        <v/>
      </c>
      <c r="O875" s="63" t="str">
        <f>IF(B875="","",VLOOKUP(B875,'CTRL RECOM'!A653:M1205,18,0))</f>
        <v/>
      </c>
      <c r="P875" s="63" t="str">
        <f>IF(B875="","",VLOOKUP(B875,'CTRL RECOM'!A653:M1205,19,0))</f>
        <v/>
      </c>
    </row>
    <row r="876" ht="15.75" customHeight="1">
      <c r="A876" s="63" t="str">
        <f t="shared" si="1"/>
        <v/>
      </c>
      <c r="B876" s="64"/>
      <c r="C876" s="64"/>
      <c r="D876" s="65"/>
      <c r="E876" s="66"/>
      <c r="F876" s="67"/>
      <c r="G876" s="67"/>
      <c r="H876" s="64"/>
      <c r="I876" s="68"/>
      <c r="J876" s="64"/>
      <c r="K876" s="63" t="str">
        <f>IF(B876="","",VLOOKUP(B876,'CTRL RECOM'!A654:M1206,2,0))</f>
        <v/>
      </c>
      <c r="L876" s="63" t="str">
        <f>IF(B876="","",VLOOKUP(B876,'CTRL RECOM'!A654:M1206,3,0))</f>
        <v/>
      </c>
      <c r="M876" s="70" t="str">
        <f>IF(B876="","",VLOOKUP(B876,'CTRL RECOM'!A654:M1206,7,0))</f>
        <v/>
      </c>
      <c r="N876" s="70" t="str">
        <f>IF(B876="","",VLOOKUP(B876,'CTRL RECOM'!A654:M1206,8,0))</f>
        <v/>
      </c>
      <c r="O876" s="63" t="str">
        <f>IF(B876="","",VLOOKUP(B876,'CTRL RECOM'!A654:M1206,18,0))</f>
        <v/>
      </c>
      <c r="P876" s="63" t="str">
        <f>IF(B876="","",VLOOKUP(B876,'CTRL RECOM'!A654:M1206,19,0))</f>
        <v/>
      </c>
    </row>
    <row r="877" ht="15.75" customHeight="1">
      <c r="A877" s="63" t="str">
        <f t="shared" si="1"/>
        <v/>
      </c>
      <c r="B877" s="64"/>
      <c r="C877" s="64"/>
      <c r="D877" s="65"/>
      <c r="E877" s="66"/>
      <c r="F877" s="67"/>
      <c r="G877" s="67"/>
      <c r="H877" s="64"/>
      <c r="I877" s="68"/>
      <c r="J877" s="64"/>
      <c r="K877" s="63" t="str">
        <f>IF(B877="","",VLOOKUP(B877,'CTRL RECOM'!A655:M1207,2,0))</f>
        <v/>
      </c>
      <c r="L877" s="63" t="str">
        <f>IF(B877="","",VLOOKUP(B877,'CTRL RECOM'!A655:M1207,3,0))</f>
        <v/>
      </c>
      <c r="M877" s="70" t="str">
        <f>IF(B877="","",VLOOKUP(B877,'CTRL RECOM'!A655:M1207,7,0))</f>
        <v/>
      </c>
      <c r="N877" s="70" t="str">
        <f>IF(B877="","",VLOOKUP(B877,'CTRL RECOM'!A655:M1207,8,0))</f>
        <v/>
      </c>
      <c r="O877" s="63" t="str">
        <f>IF(B877="","",VLOOKUP(B877,'CTRL RECOM'!A655:M1207,18,0))</f>
        <v/>
      </c>
      <c r="P877" s="63" t="str">
        <f>IF(B877="","",VLOOKUP(B877,'CTRL RECOM'!A655:M1207,19,0))</f>
        <v/>
      </c>
    </row>
    <row r="878" ht="15.75" customHeight="1">
      <c r="A878" s="63" t="str">
        <f t="shared" si="1"/>
        <v/>
      </c>
      <c r="B878" s="64"/>
      <c r="C878" s="64"/>
      <c r="D878" s="65"/>
      <c r="E878" s="66"/>
      <c r="F878" s="67"/>
      <c r="G878" s="67"/>
      <c r="H878" s="64"/>
      <c r="I878" s="68"/>
      <c r="J878" s="64"/>
      <c r="K878" s="63" t="str">
        <f>IF(B878="","",VLOOKUP(B878,'CTRL RECOM'!A656:M1208,2,0))</f>
        <v/>
      </c>
      <c r="L878" s="63" t="str">
        <f>IF(B878="","",VLOOKUP(B878,'CTRL RECOM'!A656:M1208,3,0))</f>
        <v/>
      </c>
      <c r="M878" s="70" t="str">
        <f>IF(B878="","",VLOOKUP(B878,'CTRL RECOM'!A656:M1208,7,0))</f>
        <v/>
      </c>
      <c r="N878" s="70" t="str">
        <f>IF(B878="","",VLOOKUP(B878,'CTRL RECOM'!A656:M1208,8,0))</f>
        <v/>
      </c>
      <c r="O878" s="63" t="str">
        <f>IF(B878="","",VLOOKUP(B878,'CTRL RECOM'!A656:M1208,18,0))</f>
        <v/>
      </c>
      <c r="P878" s="63" t="str">
        <f>IF(B878="","",VLOOKUP(B878,'CTRL RECOM'!A656:M1208,19,0))</f>
        <v/>
      </c>
    </row>
    <row r="879" ht="15.75" customHeight="1">
      <c r="A879" s="63" t="str">
        <f t="shared" si="1"/>
        <v/>
      </c>
      <c r="B879" s="64"/>
      <c r="C879" s="64"/>
      <c r="D879" s="65"/>
      <c r="E879" s="66"/>
      <c r="F879" s="67"/>
      <c r="G879" s="67"/>
      <c r="H879" s="64"/>
      <c r="I879" s="68"/>
      <c r="J879" s="64"/>
      <c r="K879" s="63" t="str">
        <f>IF(B879="","",VLOOKUP(B879,'CTRL RECOM'!A657:M1209,2,0))</f>
        <v/>
      </c>
      <c r="L879" s="63" t="str">
        <f>IF(B879="","",VLOOKUP(B879,'CTRL RECOM'!A657:M1209,3,0))</f>
        <v/>
      </c>
      <c r="M879" s="70" t="str">
        <f>IF(B879="","",VLOOKUP(B879,'CTRL RECOM'!A657:M1209,7,0))</f>
        <v/>
      </c>
      <c r="N879" s="70" t="str">
        <f>IF(B879="","",VLOOKUP(B879,'CTRL RECOM'!A657:M1209,8,0))</f>
        <v/>
      </c>
      <c r="O879" s="63" t="str">
        <f>IF(B879="","",VLOOKUP(B879,'CTRL RECOM'!A657:M1209,18,0))</f>
        <v/>
      </c>
      <c r="P879" s="63" t="str">
        <f>IF(B879="","",VLOOKUP(B879,'CTRL RECOM'!A657:M1209,19,0))</f>
        <v/>
      </c>
    </row>
    <row r="880" ht="15.75" customHeight="1">
      <c r="A880" s="63" t="str">
        <f t="shared" si="1"/>
        <v/>
      </c>
      <c r="B880" s="64"/>
      <c r="C880" s="64"/>
      <c r="D880" s="65"/>
      <c r="E880" s="66"/>
      <c r="F880" s="67"/>
      <c r="G880" s="67"/>
      <c r="H880" s="64"/>
      <c r="I880" s="68"/>
      <c r="J880" s="64"/>
      <c r="K880" s="63" t="str">
        <f>IF(B880="","",VLOOKUP(B880,'CTRL RECOM'!A658:M1210,2,0))</f>
        <v/>
      </c>
      <c r="L880" s="63" t="str">
        <f>IF(B880="","",VLOOKUP(B880,'CTRL RECOM'!A658:M1210,3,0))</f>
        <v/>
      </c>
      <c r="M880" s="70" t="str">
        <f>IF(B880="","",VLOOKUP(B880,'CTRL RECOM'!A658:M1210,7,0))</f>
        <v/>
      </c>
      <c r="N880" s="70" t="str">
        <f>IF(B880="","",VLOOKUP(B880,'CTRL RECOM'!A658:M1210,8,0))</f>
        <v/>
      </c>
      <c r="O880" s="63" t="str">
        <f>IF(B880="","",VLOOKUP(B880,'CTRL RECOM'!A658:M1210,18,0))</f>
        <v/>
      </c>
      <c r="P880" s="63" t="str">
        <f>IF(B880="","",VLOOKUP(B880,'CTRL RECOM'!A658:M1210,19,0))</f>
        <v/>
      </c>
    </row>
    <row r="881" ht="15.75" customHeight="1">
      <c r="A881" s="63" t="str">
        <f t="shared" si="1"/>
        <v/>
      </c>
      <c r="B881" s="64"/>
      <c r="C881" s="64"/>
      <c r="D881" s="65"/>
      <c r="E881" s="66"/>
      <c r="F881" s="67"/>
      <c r="G881" s="67"/>
      <c r="H881" s="64"/>
      <c r="I881" s="68"/>
      <c r="J881" s="64"/>
      <c r="K881" s="63" t="str">
        <f>IF(B881="","",VLOOKUP(B881,'CTRL RECOM'!A659:M1211,2,0))</f>
        <v/>
      </c>
      <c r="L881" s="63" t="str">
        <f>IF(B881="","",VLOOKUP(B881,'CTRL RECOM'!A659:M1211,3,0))</f>
        <v/>
      </c>
      <c r="M881" s="70" t="str">
        <f>IF(B881="","",VLOOKUP(B881,'CTRL RECOM'!A659:M1211,7,0))</f>
        <v/>
      </c>
      <c r="N881" s="70" t="str">
        <f>IF(B881="","",VLOOKUP(B881,'CTRL RECOM'!A659:M1211,8,0))</f>
        <v/>
      </c>
      <c r="O881" s="63" t="str">
        <f>IF(B881="","",VLOOKUP(B881,'CTRL RECOM'!A659:M1211,18,0))</f>
        <v/>
      </c>
      <c r="P881" s="63" t="str">
        <f>IF(B881="","",VLOOKUP(B881,'CTRL RECOM'!A659:M1211,19,0))</f>
        <v/>
      </c>
    </row>
    <row r="882" ht="15.75" customHeight="1">
      <c r="A882" s="63" t="str">
        <f t="shared" si="1"/>
        <v/>
      </c>
      <c r="B882" s="64"/>
      <c r="C882" s="64"/>
      <c r="D882" s="65"/>
      <c r="E882" s="66"/>
      <c r="F882" s="67"/>
      <c r="G882" s="67"/>
      <c r="H882" s="64"/>
      <c r="I882" s="68"/>
      <c r="J882" s="64"/>
      <c r="K882" s="63" t="str">
        <f>IF(B882="","",VLOOKUP(B882,'CTRL RECOM'!A660:M1212,2,0))</f>
        <v/>
      </c>
      <c r="L882" s="63" t="str">
        <f>IF(B882="","",VLOOKUP(B882,'CTRL RECOM'!A660:M1212,3,0))</f>
        <v/>
      </c>
      <c r="M882" s="70" t="str">
        <f>IF(B882="","",VLOOKUP(B882,'CTRL RECOM'!A660:M1212,7,0))</f>
        <v/>
      </c>
      <c r="N882" s="70" t="str">
        <f>IF(B882="","",VLOOKUP(B882,'CTRL RECOM'!A660:M1212,8,0))</f>
        <v/>
      </c>
      <c r="O882" s="63" t="str">
        <f>IF(B882="","",VLOOKUP(B882,'CTRL RECOM'!A660:M1212,18,0))</f>
        <v/>
      </c>
      <c r="P882" s="63" t="str">
        <f>IF(B882="","",VLOOKUP(B882,'CTRL RECOM'!A660:M1212,19,0))</f>
        <v/>
      </c>
    </row>
    <row r="883" ht="15.75" customHeight="1">
      <c r="A883" s="63" t="str">
        <f t="shared" si="1"/>
        <v/>
      </c>
      <c r="B883" s="64"/>
      <c r="C883" s="64"/>
      <c r="D883" s="65"/>
      <c r="E883" s="66"/>
      <c r="F883" s="67"/>
      <c r="G883" s="67"/>
      <c r="H883" s="64"/>
      <c r="I883" s="68"/>
      <c r="J883" s="64"/>
      <c r="K883" s="63" t="str">
        <f>IF(B883="","",VLOOKUP(B883,'CTRL RECOM'!A661:M1213,2,0))</f>
        <v/>
      </c>
      <c r="L883" s="63" t="str">
        <f>IF(B883="","",VLOOKUP(B883,'CTRL RECOM'!A661:M1213,3,0))</f>
        <v/>
      </c>
      <c r="M883" s="70" t="str">
        <f>IF(B883="","",VLOOKUP(B883,'CTRL RECOM'!A661:M1213,7,0))</f>
        <v/>
      </c>
      <c r="N883" s="70" t="str">
        <f>IF(B883="","",VLOOKUP(B883,'CTRL RECOM'!A661:M1213,8,0))</f>
        <v/>
      </c>
      <c r="O883" s="63" t="str">
        <f>IF(B883="","",VLOOKUP(B883,'CTRL RECOM'!A661:M1213,18,0))</f>
        <v/>
      </c>
      <c r="P883" s="63" t="str">
        <f>IF(B883="","",VLOOKUP(B883,'CTRL RECOM'!A661:M1213,19,0))</f>
        <v/>
      </c>
    </row>
    <row r="884" ht="15.75" customHeight="1">
      <c r="A884" s="63" t="str">
        <f t="shared" si="1"/>
        <v/>
      </c>
      <c r="B884" s="64"/>
      <c r="C884" s="64"/>
      <c r="D884" s="65"/>
      <c r="E884" s="66"/>
      <c r="F884" s="67"/>
      <c r="G884" s="67"/>
      <c r="H884" s="64"/>
      <c r="I884" s="68"/>
      <c r="J884" s="64"/>
      <c r="K884" s="63" t="str">
        <f>IF(B884="","",VLOOKUP(B884,'CTRL RECOM'!A662:M1214,2,0))</f>
        <v/>
      </c>
      <c r="L884" s="63" t="str">
        <f>IF(B884="","",VLOOKUP(B884,'CTRL RECOM'!A662:M1214,3,0))</f>
        <v/>
      </c>
      <c r="M884" s="70" t="str">
        <f>IF(B884="","",VLOOKUP(B884,'CTRL RECOM'!A662:M1214,7,0))</f>
        <v/>
      </c>
      <c r="N884" s="70" t="str">
        <f>IF(B884="","",VLOOKUP(B884,'CTRL RECOM'!A662:M1214,8,0))</f>
        <v/>
      </c>
      <c r="O884" s="63" t="str">
        <f>IF(B884="","",VLOOKUP(B884,'CTRL RECOM'!A662:M1214,18,0))</f>
        <v/>
      </c>
      <c r="P884" s="63" t="str">
        <f>IF(B884="","",VLOOKUP(B884,'CTRL RECOM'!A662:M1214,19,0))</f>
        <v/>
      </c>
    </row>
    <row r="885" ht="15.75" customHeight="1">
      <c r="A885" s="63" t="str">
        <f t="shared" si="1"/>
        <v/>
      </c>
      <c r="B885" s="64"/>
      <c r="C885" s="64"/>
      <c r="D885" s="65"/>
      <c r="E885" s="66"/>
      <c r="F885" s="67"/>
      <c r="G885" s="67"/>
      <c r="H885" s="64"/>
      <c r="I885" s="68"/>
      <c r="J885" s="64"/>
      <c r="K885" s="63" t="str">
        <f>IF(B885="","",VLOOKUP(B885,'CTRL RECOM'!A663:M1215,2,0))</f>
        <v/>
      </c>
      <c r="L885" s="63" t="str">
        <f>IF(B885="","",VLOOKUP(B885,'CTRL RECOM'!A663:M1215,3,0))</f>
        <v/>
      </c>
      <c r="M885" s="70" t="str">
        <f>IF(B885="","",VLOOKUP(B885,'CTRL RECOM'!A663:M1215,7,0))</f>
        <v/>
      </c>
      <c r="N885" s="70" t="str">
        <f>IF(B885="","",VLOOKUP(B885,'CTRL RECOM'!A663:M1215,8,0))</f>
        <v/>
      </c>
      <c r="O885" s="63" t="str">
        <f>IF(B885="","",VLOOKUP(B885,'CTRL RECOM'!A663:M1215,18,0))</f>
        <v/>
      </c>
      <c r="P885" s="63" t="str">
        <f>IF(B885="","",VLOOKUP(B885,'CTRL RECOM'!A663:M1215,19,0))</f>
        <v/>
      </c>
    </row>
    <row r="886" ht="15.75" customHeight="1">
      <c r="A886" s="63" t="str">
        <f t="shared" si="1"/>
        <v/>
      </c>
      <c r="B886" s="64"/>
      <c r="C886" s="64"/>
      <c r="D886" s="65"/>
      <c r="E886" s="66"/>
      <c r="F886" s="67"/>
      <c r="G886" s="67"/>
      <c r="H886" s="64"/>
      <c r="I886" s="68"/>
      <c r="J886" s="64"/>
      <c r="K886" s="63" t="str">
        <f>IF(B886="","",VLOOKUP(B886,'CTRL RECOM'!A664:M1216,2,0))</f>
        <v/>
      </c>
      <c r="L886" s="63" t="str">
        <f>IF(B886="","",VLOOKUP(B886,'CTRL RECOM'!A664:M1216,3,0))</f>
        <v/>
      </c>
      <c r="M886" s="70" t="str">
        <f>IF(B886="","",VLOOKUP(B886,'CTRL RECOM'!A664:M1216,7,0))</f>
        <v/>
      </c>
      <c r="N886" s="70" t="str">
        <f>IF(B886="","",VLOOKUP(B886,'CTRL RECOM'!A664:M1216,8,0))</f>
        <v/>
      </c>
      <c r="O886" s="63" t="str">
        <f>IF(B886="","",VLOOKUP(B886,'CTRL RECOM'!A664:M1216,18,0))</f>
        <v/>
      </c>
      <c r="P886" s="63" t="str">
        <f>IF(B886="","",VLOOKUP(B886,'CTRL RECOM'!A664:M1216,19,0))</f>
        <v/>
      </c>
    </row>
    <row r="887" ht="15.75" customHeight="1">
      <c r="A887" s="63" t="str">
        <f t="shared" si="1"/>
        <v/>
      </c>
      <c r="B887" s="64"/>
      <c r="C887" s="64"/>
      <c r="D887" s="65"/>
      <c r="E887" s="66"/>
      <c r="F887" s="67"/>
      <c r="G887" s="67"/>
      <c r="H887" s="64"/>
      <c r="I887" s="68"/>
      <c r="J887" s="64"/>
      <c r="K887" s="63" t="str">
        <f>IF(B887="","",VLOOKUP(B887,'CTRL RECOM'!A665:M1217,2,0))</f>
        <v/>
      </c>
      <c r="L887" s="63" t="str">
        <f>IF(B887="","",VLOOKUP(B887,'CTRL RECOM'!A665:M1217,3,0))</f>
        <v/>
      </c>
      <c r="M887" s="70" t="str">
        <f>IF(B887="","",VLOOKUP(B887,'CTRL RECOM'!A665:M1217,7,0))</f>
        <v/>
      </c>
      <c r="N887" s="70" t="str">
        <f>IF(B887="","",VLOOKUP(B887,'CTRL RECOM'!A665:M1217,8,0))</f>
        <v/>
      </c>
      <c r="O887" s="63" t="str">
        <f>IF(B887="","",VLOOKUP(B887,'CTRL RECOM'!A665:M1217,18,0))</f>
        <v/>
      </c>
      <c r="P887" s="63" t="str">
        <f>IF(B887="","",VLOOKUP(B887,'CTRL RECOM'!A665:M1217,19,0))</f>
        <v/>
      </c>
    </row>
    <row r="888" ht="15.75" customHeight="1">
      <c r="A888" s="63" t="str">
        <f t="shared" si="1"/>
        <v/>
      </c>
      <c r="B888" s="64"/>
      <c r="C888" s="64"/>
      <c r="D888" s="65"/>
      <c r="E888" s="66"/>
      <c r="F888" s="67"/>
      <c r="G888" s="67"/>
      <c r="H888" s="64"/>
      <c r="I888" s="68"/>
      <c r="J888" s="64"/>
      <c r="K888" s="63" t="str">
        <f>IF(B888="","",VLOOKUP(B888,'CTRL RECOM'!A666:M1218,2,0))</f>
        <v/>
      </c>
      <c r="L888" s="63" t="str">
        <f>IF(B888="","",VLOOKUP(B888,'CTRL RECOM'!A666:M1218,3,0))</f>
        <v/>
      </c>
      <c r="M888" s="70" t="str">
        <f>IF(B888="","",VLOOKUP(B888,'CTRL RECOM'!A666:M1218,7,0))</f>
        <v/>
      </c>
      <c r="N888" s="70" t="str">
        <f>IF(B888="","",VLOOKUP(B888,'CTRL RECOM'!A666:M1218,8,0))</f>
        <v/>
      </c>
      <c r="O888" s="63" t="str">
        <f>IF(B888="","",VLOOKUP(B888,'CTRL RECOM'!A666:M1218,18,0))</f>
        <v/>
      </c>
      <c r="P888" s="63" t="str">
        <f>IF(B888="","",VLOOKUP(B888,'CTRL RECOM'!A666:M1218,19,0))</f>
        <v/>
      </c>
    </row>
    <row r="889" ht="15.75" customHeight="1">
      <c r="A889" s="63" t="str">
        <f t="shared" si="1"/>
        <v/>
      </c>
      <c r="B889" s="64"/>
      <c r="C889" s="64"/>
      <c r="D889" s="65"/>
      <c r="E889" s="66"/>
      <c r="F889" s="67"/>
      <c r="G889" s="67"/>
      <c r="H889" s="64"/>
      <c r="I889" s="68"/>
      <c r="J889" s="64"/>
      <c r="K889" s="63" t="str">
        <f>IF(B889="","",VLOOKUP(B889,'CTRL RECOM'!A667:M1219,2,0))</f>
        <v/>
      </c>
      <c r="L889" s="63" t="str">
        <f>IF(B889="","",VLOOKUP(B889,'CTRL RECOM'!A667:M1219,3,0))</f>
        <v/>
      </c>
      <c r="M889" s="70" t="str">
        <f>IF(B889="","",VLOOKUP(B889,'CTRL RECOM'!A667:M1219,7,0))</f>
        <v/>
      </c>
      <c r="N889" s="70" t="str">
        <f>IF(B889="","",VLOOKUP(B889,'CTRL RECOM'!A667:M1219,8,0))</f>
        <v/>
      </c>
      <c r="O889" s="63" t="str">
        <f>IF(B889="","",VLOOKUP(B889,'CTRL RECOM'!A667:M1219,18,0))</f>
        <v/>
      </c>
      <c r="P889" s="63" t="str">
        <f>IF(B889="","",VLOOKUP(B889,'CTRL RECOM'!A667:M1219,19,0))</f>
        <v/>
      </c>
    </row>
    <row r="890" ht="15.75" customHeight="1">
      <c r="A890" s="63" t="str">
        <f t="shared" si="1"/>
        <v/>
      </c>
      <c r="B890" s="64"/>
      <c r="C890" s="64"/>
      <c r="D890" s="65"/>
      <c r="E890" s="66"/>
      <c r="F890" s="67"/>
      <c r="G890" s="67"/>
      <c r="H890" s="64"/>
      <c r="I890" s="68"/>
      <c r="J890" s="64"/>
      <c r="K890" s="63" t="str">
        <f>IF(B890="","",VLOOKUP(B890,'CTRL RECOM'!A668:M1220,2,0))</f>
        <v/>
      </c>
      <c r="L890" s="63" t="str">
        <f>IF(B890="","",VLOOKUP(B890,'CTRL RECOM'!A668:M1220,3,0))</f>
        <v/>
      </c>
      <c r="M890" s="70" t="str">
        <f>IF(B890="","",VLOOKUP(B890,'CTRL RECOM'!A668:M1220,7,0))</f>
        <v/>
      </c>
      <c r="N890" s="70" t="str">
        <f>IF(B890="","",VLOOKUP(B890,'CTRL RECOM'!A668:M1220,8,0))</f>
        <v/>
      </c>
      <c r="O890" s="63" t="str">
        <f>IF(B890="","",VLOOKUP(B890,'CTRL RECOM'!A668:M1220,18,0))</f>
        <v/>
      </c>
      <c r="P890" s="63" t="str">
        <f>IF(B890="","",VLOOKUP(B890,'CTRL RECOM'!A668:M1220,19,0))</f>
        <v/>
      </c>
    </row>
    <row r="891" ht="15.75" customHeight="1">
      <c r="A891" s="63" t="str">
        <f t="shared" si="1"/>
        <v/>
      </c>
      <c r="B891" s="64"/>
      <c r="C891" s="64"/>
      <c r="D891" s="65"/>
      <c r="E891" s="66"/>
      <c r="F891" s="67"/>
      <c r="G891" s="67"/>
      <c r="H891" s="64"/>
      <c r="I891" s="68"/>
      <c r="J891" s="64"/>
      <c r="K891" s="63" t="str">
        <f>IF(B891="","",VLOOKUP(B891,'CTRL RECOM'!A669:M1221,2,0))</f>
        <v/>
      </c>
      <c r="L891" s="63" t="str">
        <f>IF(B891="","",VLOOKUP(B891,'CTRL RECOM'!A669:M1221,3,0))</f>
        <v/>
      </c>
      <c r="M891" s="70" t="str">
        <f>IF(B891="","",VLOOKUP(B891,'CTRL RECOM'!A669:M1221,7,0))</f>
        <v/>
      </c>
      <c r="N891" s="70" t="str">
        <f>IF(B891="","",VLOOKUP(B891,'CTRL RECOM'!A669:M1221,8,0))</f>
        <v/>
      </c>
      <c r="O891" s="63" t="str">
        <f>IF(B891="","",VLOOKUP(B891,'CTRL RECOM'!A669:M1221,18,0))</f>
        <v/>
      </c>
      <c r="P891" s="63" t="str">
        <f>IF(B891="","",VLOOKUP(B891,'CTRL RECOM'!A669:M1221,19,0))</f>
        <v/>
      </c>
    </row>
    <row r="892" ht="15.75" customHeight="1">
      <c r="A892" s="63" t="str">
        <f t="shared" si="1"/>
        <v/>
      </c>
      <c r="B892" s="64"/>
      <c r="C892" s="64"/>
      <c r="D892" s="65"/>
      <c r="E892" s="66"/>
      <c r="F892" s="67"/>
      <c r="G892" s="67"/>
      <c r="H892" s="64"/>
      <c r="I892" s="68"/>
      <c r="J892" s="64"/>
      <c r="K892" s="63" t="str">
        <f>IF(B892="","",VLOOKUP(B892,'CTRL RECOM'!A670:M1222,2,0))</f>
        <v/>
      </c>
      <c r="L892" s="63" t="str">
        <f>IF(B892="","",VLOOKUP(B892,'CTRL RECOM'!A670:M1222,3,0))</f>
        <v/>
      </c>
      <c r="M892" s="70" t="str">
        <f>IF(B892="","",VLOOKUP(B892,'CTRL RECOM'!A670:M1222,7,0))</f>
        <v/>
      </c>
      <c r="N892" s="70" t="str">
        <f>IF(B892="","",VLOOKUP(B892,'CTRL RECOM'!A670:M1222,8,0))</f>
        <v/>
      </c>
      <c r="O892" s="63" t="str">
        <f>IF(B892="","",VLOOKUP(B892,'CTRL RECOM'!A670:M1222,18,0))</f>
        <v/>
      </c>
      <c r="P892" s="63" t="str">
        <f>IF(B892="","",VLOOKUP(B892,'CTRL RECOM'!A670:M1222,19,0))</f>
        <v/>
      </c>
    </row>
    <row r="893" ht="15.75" customHeight="1">
      <c r="A893" s="63" t="str">
        <f t="shared" si="1"/>
        <v/>
      </c>
      <c r="B893" s="64"/>
      <c r="C893" s="64"/>
      <c r="D893" s="65"/>
      <c r="E893" s="66"/>
      <c r="F893" s="67"/>
      <c r="G893" s="67"/>
      <c r="H893" s="64"/>
      <c r="I893" s="68"/>
      <c r="J893" s="64"/>
      <c r="K893" s="63" t="str">
        <f>IF(B893="","",VLOOKUP(B893,'CTRL RECOM'!A671:M1223,2,0))</f>
        <v/>
      </c>
      <c r="L893" s="63" t="str">
        <f>IF(B893="","",VLOOKUP(B893,'CTRL RECOM'!A671:M1223,3,0))</f>
        <v/>
      </c>
      <c r="M893" s="70" t="str">
        <f>IF(B893="","",VLOOKUP(B893,'CTRL RECOM'!A671:M1223,7,0))</f>
        <v/>
      </c>
      <c r="N893" s="70" t="str">
        <f>IF(B893="","",VLOOKUP(B893,'CTRL RECOM'!A671:M1223,8,0))</f>
        <v/>
      </c>
      <c r="O893" s="63" t="str">
        <f>IF(B893="","",VLOOKUP(B893,'CTRL RECOM'!A671:M1223,18,0))</f>
        <v/>
      </c>
      <c r="P893" s="63" t="str">
        <f>IF(B893="","",VLOOKUP(B893,'CTRL RECOM'!A671:M1223,19,0))</f>
        <v/>
      </c>
    </row>
    <row r="894" ht="15.75" customHeight="1">
      <c r="A894" s="63" t="str">
        <f t="shared" si="1"/>
        <v/>
      </c>
      <c r="B894" s="64"/>
      <c r="C894" s="64"/>
      <c r="D894" s="65"/>
      <c r="E894" s="66"/>
      <c r="F894" s="67"/>
      <c r="G894" s="67"/>
      <c r="H894" s="64"/>
      <c r="I894" s="68"/>
      <c r="J894" s="64"/>
      <c r="K894" s="63" t="str">
        <f>IF(B894="","",VLOOKUP(B894,'CTRL RECOM'!A672:M1224,2,0))</f>
        <v/>
      </c>
      <c r="L894" s="63" t="str">
        <f>IF(B894="","",VLOOKUP(B894,'CTRL RECOM'!A672:M1224,3,0))</f>
        <v/>
      </c>
      <c r="M894" s="70" t="str">
        <f>IF(B894="","",VLOOKUP(B894,'CTRL RECOM'!A672:M1224,7,0))</f>
        <v/>
      </c>
      <c r="N894" s="70" t="str">
        <f>IF(B894="","",VLOOKUP(B894,'CTRL RECOM'!A672:M1224,8,0))</f>
        <v/>
      </c>
      <c r="O894" s="63" t="str">
        <f>IF(B894="","",VLOOKUP(B894,'CTRL RECOM'!A672:M1224,18,0))</f>
        <v/>
      </c>
      <c r="P894" s="63" t="str">
        <f>IF(B894="","",VLOOKUP(B894,'CTRL RECOM'!A672:M1224,19,0))</f>
        <v/>
      </c>
    </row>
    <row r="895" ht="15.75" customHeight="1">
      <c r="A895" s="63" t="str">
        <f t="shared" si="1"/>
        <v/>
      </c>
      <c r="B895" s="64"/>
      <c r="C895" s="64"/>
      <c r="D895" s="65"/>
      <c r="E895" s="66"/>
      <c r="F895" s="67"/>
      <c r="G895" s="67"/>
      <c r="H895" s="64"/>
      <c r="I895" s="68"/>
      <c r="J895" s="64"/>
      <c r="K895" s="63" t="str">
        <f>IF(B895="","",VLOOKUP(B895,'CTRL RECOM'!A673:M1225,2,0))</f>
        <v/>
      </c>
      <c r="L895" s="63" t="str">
        <f>IF(B895="","",VLOOKUP(B895,'CTRL RECOM'!A673:M1225,3,0))</f>
        <v/>
      </c>
      <c r="M895" s="70" t="str">
        <f>IF(B895="","",VLOOKUP(B895,'CTRL RECOM'!A673:M1225,7,0))</f>
        <v/>
      </c>
      <c r="N895" s="70" t="str">
        <f>IF(B895="","",VLOOKUP(B895,'CTRL RECOM'!A673:M1225,8,0))</f>
        <v/>
      </c>
      <c r="O895" s="63" t="str">
        <f>IF(B895="","",VLOOKUP(B895,'CTRL RECOM'!A673:M1225,18,0))</f>
        <v/>
      </c>
      <c r="P895" s="63" t="str">
        <f>IF(B895="","",VLOOKUP(B895,'CTRL RECOM'!A673:M1225,19,0))</f>
        <v/>
      </c>
    </row>
    <row r="896" ht="15.75" customHeight="1">
      <c r="A896" s="63" t="str">
        <f t="shared" si="1"/>
        <v/>
      </c>
      <c r="B896" s="64"/>
      <c r="C896" s="64"/>
      <c r="D896" s="65"/>
      <c r="E896" s="66"/>
      <c r="F896" s="67"/>
      <c r="G896" s="67"/>
      <c r="H896" s="64"/>
      <c r="I896" s="68"/>
      <c r="J896" s="64"/>
      <c r="K896" s="63" t="str">
        <f>IF(B896="","",VLOOKUP(B896,'CTRL RECOM'!A674:M1226,2,0))</f>
        <v/>
      </c>
      <c r="L896" s="63" t="str">
        <f>IF(B896="","",VLOOKUP(B896,'CTRL RECOM'!A674:M1226,3,0))</f>
        <v/>
      </c>
      <c r="M896" s="70" t="str">
        <f>IF(B896="","",VLOOKUP(B896,'CTRL RECOM'!A674:M1226,7,0))</f>
        <v/>
      </c>
      <c r="N896" s="70" t="str">
        <f>IF(B896="","",VLOOKUP(B896,'CTRL RECOM'!A674:M1226,8,0))</f>
        <v/>
      </c>
      <c r="O896" s="63" t="str">
        <f>IF(B896="","",VLOOKUP(B896,'CTRL RECOM'!A674:M1226,18,0))</f>
        <v/>
      </c>
      <c r="P896" s="63" t="str">
        <f>IF(B896="","",VLOOKUP(B896,'CTRL RECOM'!A674:M1226,19,0))</f>
        <v/>
      </c>
    </row>
    <row r="897" ht="15.75" customHeight="1">
      <c r="A897" s="63" t="str">
        <f t="shared" si="1"/>
        <v/>
      </c>
      <c r="B897" s="64"/>
      <c r="C897" s="64"/>
      <c r="D897" s="65"/>
      <c r="E897" s="66"/>
      <c r="F897" s="67"/>
      <c r="G897" s="67"/>
      <c r="H897" s="64"/>
      <c r="I897" s="68"/>
      <c r="J897" s="64"/>
      <c r="K897" s="63" t="str">
        <f>IF(B897="","",VLOOKUP(B897,'CTRL RECOM'!A675:M1227,2,0))</f>
        <v/>
      </c>
      <c r="L897" s="63" t="str">
        <f>IF(B897="","",VLOOKUP(B897,'CTRL RECOM'!A675:M1227,3,0))</f>
        <v/>
      </c>
      <c r="M897" s="70" t="str">
        <f>IF(B897="","",VLOOKUP(B897,'CTRL RECOM'!A675:M1227,7,0))</f>
        <v/>
      </c>
      <c r="N897" s="70" t="str">
        <f>IF(B897="","",VLOOKUP(B897,'CTRL RECOM'!A675:M1227,8,0))</f>
        <v/>
      </c>
      <c r="O897" s="63" t="str">
        <f>IF(B897="","",VLOOKUP(B897,'CTRL RECOM'!A675:M1227,18,0))</f>
        <v/>
      </c>
      <c r="P897" s="63" t="str">
        <f>IF(B897="","",VLOOKUP(B897,'CTRL RECOM'!A675:M1227,19,0))</f>
        <v/>
      </c>
    </row>
    <row r="898" ht="15.75" customHeight="1">
      <c r="A898" s="63" t="str">
        <f t="shared" si="1"/>
        <v/>
      </c>
      <c r="B898" s="64"/>
      <c r="C898" s="64"/>
      <c r="D898" s="65"/>
      <c r="E898" s="66"/>
      <c r="F898" s="67"/>
      <c r="G898" s="67"/>
      <c r="H898" s="64"/>
      <c r="I898" s="68"/>
      <c r="J898" s="64"/>
      <c r="K898" s="63" t="str">
        <f>IF(B898="","",VLOOKUP(B898,'CTRL RECOM'!A676:M1228,2,0))</f>
        <v/>
      </c>
      <c r="L898" s="63" t="str">
        <f>IF(B898="","",VLOOKUP(B898,'CTRL RECOM'!A676:M1228,3,0))</f>
        <v/>
      </c>
      <c r="M898" s="70" t="str">
        <f>IF(B898="","",VLOOKUP(B898,'CTRL RECOM'!A676:M1228,7,0))</f>
        <v/>
      </c>
      <c r="N898" s="70" t="str">
        <f>IF(B898="","",VLOOKUP(B898,'CTRL RECOM'!A676:M1228,8,0))</f>
        <v/>
      </c>
      <c r="O898" s="63" t="str">
        <f>IF(B898="","",VLOOKUP(B898,'CTRL RECOM'!A676:M1228,18,0))</f>
        <v/>
      </c>
      <c r="P898" s="63" t="str">
        <f>IF(B898="","",VLOOKUP(B898,'CTRL RECOM'!A676:M1228,19,0))</f>
        <v/>
      </c>
    </row>
    <row r="899" ht="15.75" customHeight="1">
      <c r="A899" s="63" t="str">
        <f t="shared" si="1"/>
        <v/>
      </c>
      <c r="B899" s="64"/>
      <c r="C899" s="64"/>
      <c r="D899" s="65"/>
      <c r="E899" s="66"/>
      <c r="F899" s="67"/>
      <c r="G899" s="67"/>
      <c r="H899" s="64"/>
      <c r="I899" s="68"/>
      <c r="J899" s="64"/>
      <c r="K899" s="63" t="str">
        <f>IF(B899="","",VLOOKUP(B899,'CTRL RECOM'!A677:M1229,2,0))</f>
        <v/>
      </c>
      <c r="L899" s="63" t="str">
        <f>IF(B899="","",VLOOKUP(B899,'CTRL RECOM'!A677:M1229,3,0))</f>
        <v/>
      </c>
      <c r="M899" s="70" t="str">
        <f>IF(B899="","",VLOOKUP(B899,'CTRL RECOM'!A677:M1229,7,0))</f>
        <v/>
      </c>
      <c r="N899" s="70" t="str">
        <f>IF(B899="","",VLOOKUP(B899,'CTRL RECOM'!A677:M1229,8,0))</f>
        <v/>
      </c>
      <c r="O899" s="63" t="str">
        <f>IF(B899="","",VLOOKUP(B899,'CTRL RECOM'!A677:M1229,18,0))</f>
        <v/>
      </c>
      <c r="P899" s="63" t="str">
        <f>IF(B899="","",VLOOKUP(B899,'CTRL RECOM'!A677:M1229,19,0))</f>
        <v/>
      </c>
    </row>
    <row r="900" ht="15.75" customHeight="1">
      <c r="A900" s="63" t="str">
        <f t="shared" si="1"/>
        <v/>
      </c>
      <c r="B900" s="64"/>
      <c r="C900" s="64"/>
      <c r="D900" s="65"/>
      <c r="E900" s="66"/>
      <c r="F900" s="67"/>
      <c r="G900" s="67"/>
      <c r="H900" s="64"/>
      <c r="I900" s="68"/>
      <c r="J900" s="64"/>
      <c r="K900" s="63" t="str">
        <f>IF(B900="","",VLOOKUP(B900,'CTRL RECOM'!A678:M1230,2,0))</f>
        <v/>
      </c>
      <c r="L900" s="63" t="str">
        <f>IF(B900="","",VLOOKUP(B900,'CTRL RECOM'!A678:M1230,3,0))</f>
        <v/>
      </c>
      <c r="M900" s="70" t="str">
        <f>IF(B900="","",VLOOKUP(B900,'CTRL RECOM'!A678:M1230,7,0))</f>
        <v/>
      </c>
      <c r="N900" s="70" t="str">
        <f>IF(B900="","",VLOOKUP(B900,'CTRL RECOM'!A678:M1230,8,0))</f>
        <v/>
      </c>
      <c r="O900" s="63" t="str">
        <f>IF(B900="","",VLOOKUP(B900,'CTRL RECOM'!A678:M1230,18,0))</f>
        <v/>
      </c>
      <c r="P900" s="63" t="str">
        <f>IF(B900="","",VLOOKUP(B900,'CTRL RECOM'!A678:M1230,19,0))</f>
        <v/>
      </c>
    </row>
    <row r="901" ht="15.75" customHeight="1">
      <c r="A901" s="63" t="str">
        <f t="shared" si="1"/>
        <v/>
      </c>
      <c r="B901" s="64"/>
      <c r="C901" s="64"/>
      <c r="D901" s="65"/>
      <c r="E901" s="66"/>
      <c r="F901" s="67"/>
      <c r="G901" s="67"/>
      <c r="H901" s="64"/>
      <c r="I901" s="68"/>
      <c r="J901" s="64"/>
      <c r="K901" s="63" t="str">
        <f>IF(B901="","",VLOOKUP(B901,'CTRL RECOM'!A679:M1231,2,0))</f>
        <v/>
      </c>
      <c r="L901" s="63" t="str">
        <f>IF(B901="","",VLOOKUP(B901,'CTRL RECOM'!A679:M1231,3,0))</f>
        <v/>
      </c>
      <c r="M901" s="70" t="str">
        <f>IF(B901="","",VLOOKUP(B901,'CTRL RECOM'!A679:M1231,7,0))</f>
        <v/>
      </c>
      <c r="N901" s="70" t="str">
        <f>IF(B901="","",VLOOKUP(B901,'CTRL RECOM'!A679:M1231,8,0))</f>
        <v/>
      </c>
      <c r="O901" s="63" t="str">
        <f>IF(B901="","",VLOOKUP(B901,'CTRL RECOM'!A679:M1231,18,0))</f>
        <v/>
      </c>
      <c r="P901" s="63" t="str">
        <f>IF(B901="","",VLOOKUP(B901,'CTRL RECOM'!A679:M1231,19,0))</f>
        <v/>
      </c>
    </row>
    <row r="902" ht="15.75" customHeight="1">
      <c r="A902" s="63" t="str">
        <f t="shared" si="1"/>
        <v/>
      </c>
      <c r="B902" s="64"/>
      <c r="C902" s="64"/>
      <c r="D902" s="65"/>
      <c r="E902" s="66"/>
      <c r="F902" s="67"/>
      <c r="G902" s="67"/>
      <c r="H902" s="64"/>
      <c r="I902" s="68"/>
      <c r="J902" s="64"/>
      <c r="K902" s="63" t="str">
        <f>IF(B902="","",VLOOKUP(B902,'CTRL RECOM'!A680:M1232,2,0))</f>
        <v/>
      </c>
      <c r="L902" s="63" t="str">
        <f>IF(B902="","",VLOOKUP(B902,'CTRL RECOM'!A680:M1232,3,0))</f>
        <v/>
      </c>
      <c r="M902" s="70" t="str">
        <f>IF(B902="","",VLOOKUP(B902,'CTRL RECOM'!A680:M1232,7,0))</f>
        <v/>
      </c>
      <c r="N902" s="70" t="str">
        <f>IF(B902="","",VLOOKUP(B902,'CTRL RECOM'!A680:M1232,8,0))</f>
        <v/>
      </c>
      <c r="O902" s="63" t="str">
        <f>IF(B902="","",VLOOKUP(B902,'CTRL RECOM'!A680:M1232,18,0))</f>
        <v/>
      </c>
      <c r="P902" s="63" t="str">
        <f>IF(B902="","",VLOOKUP(B902,'CTRL RECOM'!A680:M1232,19,0))</f>
        <v/>
      </c>
    </row>
    <row r="903" ht="15.75" customHeight="1">
      <c r="A903" s="63" t="str">
        <f t="shared" si="1"/>
        <v/>
      </c>
      <c r="B903" s="64"/>
      <c r="C903" s="64"/>
      <c r="D903" s="65"/>
      <c r="E903" s="66"/>
      <c r="F903" s="67"/>
      <c r="G903" s="67"/>
      <c r="H903" s="64"/>
      <c r="I903" s="68"/>
      <c r="J903" s="64"/>
      <c r="K903" s="63" t="str">
        <f>IF(B903="","",VLOOKUP(B903,'CTRL RECOM'!A681:M1233,2,0))</f>
        <v/>
      </c>
      <c r="L903" s="63" t="str">
        <f>IF(B903="","",VLOOKUP(B903,'CTRL RECOM'!A681:M1233,3,0))</f>
        <v/>
      </c>
      <c r="M903" s="70" t="str">
        <f>IF(B903="","",VLOOKUP(B903,'CTRL RECOM'!A681:M1233,7,0))</f>
        <v/>
      </c>
      <c r="N903" s="70" t="str">
        <f>IF(B903="","",VLOOKUP(B903,'CTRL RECOM'!A681:M1233,8,0))</f>
        <v/>
      </c>
      <c r="O903" s="63" t="str">
        <f>IF(B903="","",VLOOKUP(B903,'CTRL RECOM'!A681:M1233,18,0))</f>
        <v/>
      </c>
      <c r="P903" s="63" t="str">
        <f>IF(B903="","",VLOOKUP(B903,'CTRL RECOM'!A681:M1233,19,0))</f>
        <v/>
      </c>
    </row>
    <row r="904" ht="15.75" customHeight="1">
      <c r="A904" s="63" t="str">
        <f t="shared" si="1"/>
        <v/>
      </c>
      <c r="B904" s="64"/>
      <c r="C904" s="64"/>
      <c r="D904" s="65"/>
      <c r="E904" s="66"/>
      <c r="F904" s="67"/>
      <c r="G904" s="67"/>
      <c r="H904" s="64"/>
      <c r="I904" s="68"/>
      <c r="J904" s="64"/>
      <c r="K904" s="63" t="str">
        <f>IF(B904="","",VLOOKUP(B904,'CTRL RECOM'!A682:M1234,2,0))</f>
        <v/>
      </c>
      <c r="L904" s="63" t="str">
        <f>IF(B904="","",VLOOKUP(B904,'CTRL RECOM'!A682:M1234,3,0))</f>
        <v/>
      </c>
      <c r="M904" s="70" t="str">
        <f>IF(B904="","",VLOOKUP(B904,'CTRL RECOM'!A682:M1234,7,0))</f>
        <v/>
      </c>
      <c r="N904" s="70" t="str">
        <f>IF(B904="","",VLOOKUP(B904,'CTRL RECOM'!A682:M1234,8,0))</f>
        <v/>
      </c>
      <c r="O904" s="63" t="str">
        <f>IF(B904="","",VLOOKUP(B904,'CTRL RECOM'!A682:M1234,18,0))</f>
        <v/>
      </c>
      <c r="P904" s="63" t="str">
        <f>IF(B904="","",VLOOKUP(B904,'CTRL RECOM'!A682:M1234,19,0))</f>
        <v/>
      </c>
    </row>
    <row r="905" ht="15.75" customHeight="1">
      <c r="A905" s="63" t="str">
        <f t="shared" si="1"/>
        <v/>
      </c>
      <c r="B905" s="64"/>
      <c r="C905" s="64"/>
      <c r="D905" s="65"/>
      <c r="E905" s="66"/>
      <c r="F905" s="67"/>
      <c r="G905" s="67"/>
      <c r="H905" s="64"/>
      <c r="I905" s="68"/>
      <c r="J905" s="64"/>
      <c r="K905" s="63" t="str">
        <f>IF(B905="","",VLOOKUP(B905,'CTRL RECOM'!A683:M1235,2,0))</f>
        <v/>
      </c>
      <c r="L905" s="63" t="str">
        <f>IF(B905="","",VLOOKUP(B905,'CTRL RECOM'!A683:M1235,3,0))</f>
        <v/>
      </c>
      <c r="M905" s="70" t="str">
        <f>IF(B905="","",VLOOKUP(B905,'CTRL RECOM'!A683:M1235,7,0))</f>
        <v/>
      </c>
      <c r="N905" s="70" t="str">
        <f>IF(B905="","",VLOOKUP(B905,'CTRL RECOM'!A683:M1235,8,0))</f>
        <v/>
      </c>
      <c r="O905" s="63" t="str">
        <f>IF(B905="","",VLOOKUP(B905,'CTRL RECOM'!A683:M1235,18,0))</f>
        <v/>
      </c>
      <c r="P905" s="63" t="str">
        <f>IF(B905="","",VLOOKUP(B905,'CTRL RECOM'!A683:M1235,19,0))</f>
        <v/>
      </c>
    </row>
    <row r="906" ht="15.75" customHeight="1">
      <c r="A906" s="63" t="str">
        <f t="shared" si="1"/>
        <v/>
      </c>
      <c r="B906" s="64"/>
      <c r="C906" s="64"/>
      <c r="D906" s="65"/>
      <c r="E906" s="66"/>
      <c r="F906" s="67"/>
      <c r="G906" s="67"/>
      <c r="H906" s="64"/>
      <c r="I906" s="68"/>
      <c r="J906" s="64"/>
      <c r="K906" s="63" t="str">
        <f>IF(B906="","",VLOOKUP(B906,'CTRL RECOM'!A684:M1236,2,0))</f>
        <v/>
      </c>
      <c r="L906" s="63" t="str">
        <f>IF(B906="","",VLOOKUP(B906,'CTRL RECOM'!A684:M1236,3,0))</f>
        <v/>
      </c>
      <c r="M906" s="70" t="str">
        <f>IF(B906="","",VLOOKUP(B906,'CTRL RECOM'!A684:M1236,7,0))</f>
        <v/>
      </c>
      <c r="N906" s="70" t="str">
        <f>IF(B906="","",VLOOKUP(B906,'CTRL RECOM'!A684:M1236,8,0))</f>
        <v/>
      </c>
      <c r="O906" s="63" t="str">
        <f>IF(B906="","",VLOOKUP(B906,'CTRL RECOM'!A684:M1236,18,0))</f>
        <v/>
      </c>
      <c r="P906" s="63" t="str">
        <f>IF(B906="","",VLOOKUP(B906,'CTRL RECOM'!A684:M1236,19,0))</f>
        <v/>
      </c>
    </row>
    <row r="907" ht="15.75" customHeight="1">
      <c r="A907" s="63" t="str">
        <f t="shared" si="1"/>
        <v/>
      </c>
      <c r="B907" s="64"/>
      <c r="C907" s="64"/>
      <c r="D907" s="65"/>
      <c r="E907" s="66"/>
      <c r="F907" s="67"/>
      <c r="G907" s="67"/>
      <c r="H907" s="64"/>
      <c r="I907" s="68"/>
      <c r="J907" s="64"/>
      <c r="K907" s="63" t="str">
        <f>IF(B907="","",VLOOKUP(B907,'CTRL RECOM'!A685:M1237,2,0))</f>
        <v/>
      </c>
      <c r="L907" s="63" t="str">
        <f>IF(B907="","",VLOOKUP(B907,'CTRL RECOM'!A685:M1237,3,0))</f>
        <v/>
      </c>
      <c r="M907" s="70" t="str">
        <f>IF(B907="","",VLOOKUP(B907,'CTRL RECOM'!A685:M1237,7,0))</f>
        <v/>
      </c>
      <c r="N907" s="70" t="str">
        <f>IF(B907="","",VLOOKUP(B907,'CTRL RECOM'!A685:M1237,8,0))</f>
        <v/>
      </c>
      <c r="O907" s="63" t="str">
        <f>IF(B907="","",VLOOKUP(B907,'CTRL RECOM'!A685:M1237,18,0))</f>
        <v/>
      </c>
      <c r="P907" s="63" t="str">
        <f>IF(B907="","",VLOOKUP(B907,'CTRL RECOM'!A685:M1237,19,0))</f>
        <v/>
      </c>
    </row>
    <row r="908" ht="15.75" customHeight="1">
      <c r="A908" s="63" t="str">
        <f t="shared" si="1"/>
        <v/>
      </c>
      <c r="B908" s="64"/>
      <c r="C908" s="64"/>
      <c r="D908" s="65"/>
      <c r="E908" s="66"/>
      <c r="F908" s="67"/>
      <c r="G908" s="67"/>
      <c r="H908" s="64"/>
      <c r="I908" s="68"/>
      <c r="J908" s="64"/>
      <c r="K908" s="63" t="str">
        <f>IF(B908="","",VLOOKUP(B908,'CTRL RECOM'!A686:M1238,2,0))</f>
        <v/>
      </c>
      <c r="L908" s="63" t="str">
        <f>IF(B908="","",VLOOKUP(B908,'CTRL RECOM'!A686:M1238,3,0))</f>
        <v/>
      </c>
      <c r="M908" s="70" t="str">
        <f>IF(B908="","",VLOOKUP(B908,'CTRL RECOM'!A686:M1238,7,0))</f>
        <v/>
      </c>
      <c r="N908" s="70" t="str">
        <f>IF(B908="","",VLOOKUP(B908,'CTRL RECOM'!A686:M1238,8,0))</f>
        <v/>
      </c>
      <c r="O908" s="63" t="str">
        <f>IF(B908="","",VLOOKUP(B908,'CTRL RECOM'!A686:M1238,18,0))</f>
        <v/>
      </c>
      <c r="P908" s="63" t="str">
        <f>IF(B908="","",VLOOKUP(B908,'CTRL RECOM'!A686:M1238,19,0))</f>
        <v/>
      </c>
    </row>
    <row r="909" ht="15.75" customHeight="1">
      <c r="A909" s="63" t="str">
        <f t="shared" si="1"/>
        <v/>
      </c>
      <c r="B909" s="64"/>
      <c r="C909" s="64"/>
      <c r="D909" s="65"/>
      <c r="E909" s="66"/>
      <c r="F909" s="67"/>
      <c r="G909" s="67"/>
      <c r="H909" s="64"/>
      <c r="I909" s="68"/>
      <c r="J909" s="64"/>
      <c r="K909" s="63" t="str">
        <f>IF(B909="","",VLOOKUP(B909,'CTRL RECOM'!A687:M1239,2,0))</f>
        <v/>
      </c>
      <c r="L909" s="63" t="str">
        <f>IF(B909="","",VLOOKUP(B909,'CTRL RECOM'!A687:M1239,3,0))</f>
        <v/>
      </c>
      <c r="M909" s="70" t="str">
        <f>IF(B909="","",VLOOKUP(B909,'CTRL RECOM'!A687:M1239,7,0))</f>
        <v/>
      </c>
      <c r="N909" s="70" t="str">
        <f>IF(B909="","",VLOOKUP(B909,'CTRL RECOM'!A687:M1239,8,0))</f>
        <v/>
      </c>
      <c r="O909" s="63" t="str">
        <f>IF(B909="","",VLOOKUP(B909,'CTRL RECOM'!A687:M1239,18,0))</f>
        <v/>
      </c>
      <c r="P909" s="63" t="str">
        <f>IF(B909="","",VLOOKUP(B909,'CTRL RECOM'!A687:M1239,19,0))</f>
        <v/>
      </c>
    </row>
    <row r="910" ht="15.75" customHeight="1">
      <c r="A910" s="63" t="str">
        <f t="shared" si="1"/>
        <v/>
      </c>
      <c r="B910" s="64"/>
      <c r="C910" s="64"/>
      <c r="D910" s="65"/>
      <c r="E910" s="66"/>
      <c r="F910" s="67"/>
      <c r="G910" s="67"/>
      <c r="H910" s="64"/>
      <c r="I910" s="68"/>
      <c r="J910" s="64"/>
      <c r="K910" s="63" t="str">
        <f>IF(B910="","",VLOOKUP(B910,'CTRL RECOM'!A688:M1240,2,0))</f>
        <v/>
      </c>
      <c r="L910" s="63" t="str">
        <f>IF(B910="","",VLOOKUP(B910,'CTRL RECOM'!A688:M1240,3,0))</f>
        <v/>
      </c>
      <c r="M910" s="70" t="str">
        <f>IF(B910="","",VLOOKUP(B910,'CTRL RECOM'!A688:M1240,7,0))</f>
        <v/>
      </c>
      <c r="N910" s="70" t="str">
        <f>IF(B910="","",VLOOKUP(B910,'CTRL RECOM'!A688:M1240,8,0))</f>
        <v/>
      </c>
      <c r="O910" s="63" t="str">
        <f>IF(B910="","",VLOOKUP(B910,'CTRL RECOM'!A688:M1240,18,0))</f>
        <v/>
      </c>
      <c r="P910" s="63" t="str">
        <f>IF(B910="","",VLOOKUP(B910,'CTRL RECOM'!A688:M1240,19,0))</f>
        <v/>
      </c>
    </row>
    <row r="911" ht="15.75" customHeight="1">
      <c r="A911" s="63" t="str">
        <f t="shared" si="1"/>
        <v/>
      </c>
      <c r="B911" s="64"/>
      <c r="C911" s="64"/>
      <c r="D911" s="65"/>
      <c r="E911" s="66"/>
      <c r="F911" s="67"/>
      <c r="G911" s="67"/>
      <c r="H911" s="64"/>
      <c r="I911" s="68"/>
      <c r="J911" s="64"/>
      <c r="K911" s="63" t="str">
        <f>IF(B911="","",VLOOKUP(B911,'CTRL RECOM'!A689:M1241,2,0))</f>
        <v/>
      </c>
      <c r="L911" s="63" t="str">
        <f>IF(B911="","",VLOOKUP(B911,'CTRL RECOM'!A689:M1241,3,0))</f>
        <v/>
      </c>
      <c r="M911" s="70" t="str">
        <f>IF(B911="","",VLOOKUP(B911,'CTRL RECOM'!A689:M1241,7,0))</f>
        <v/>
      </c>
      <c r="N911" s="70" t="str">
        <f>IF(B911="","",VLOOKUP(B911,'CTRL RECOM'!A689:M1241,8,0))</f>
        <v/>
      </c>
      <c r="O911" s="63" t="str">
        <f>IF(B911="","",VLOOKUP(B911,'CTRL RECOM'!A689:M1241,18,0))</f>
        <v/>
      </c>
      <c r="P911" s="63" t="str">
        <f>IF(B911="","",VLOOKUP(B911,'CTRL RECOM'!A689:M1241,19,0))</f>
        <v/>
      </c>
    </row>
    <row r="912" ht="15.75" customHeight="1">
      <c r="A912" s="63" t="str">
        <f t="shared" si="1"/>
        <v/>
      </c>
      <c r="B912" s="64"/>
      <c r="C912" s="64"/>
      <c r="D912" s="65"/>
      <c r="E912" s="66"/>
      <c r="F912" s="67"/>
      <c r="G912" s="67"/>
      <c r="H912" s="64"/>
      <c r="I912" s="68"/>
      <c r="J912" s="64"/>
      <c r="K912" s="63" t="str">
        <f>IF(B912="","",VLOOKUP(B912,'CTRL RECOM'!A690:M1242,2,0))</f>
        <v/>
      </c>
      <c r="L912" s="63" t="str">
        <f>IF(B912="","",VLOOKUP(B912,'CTRL RECOM'!A690:M1242,3,0))</f>
        <v/>
      </c>
      <c r="M912" s="70" t="str">
        <f>IF(B912="","",VLOOKUP(B912,'CTRL RECOM'!A690:M1242,7,0))</f>
        <v/>
      </c>
      <c r="N912" s="70" t="str">
        <f>IF(B912="","",VLOOKUP(B912,'CTRL RECOM'!A690:M1242,8,0))</f>
        <v/>
      </c>
      <c r="O912" s="63" t="str">
        <f>IF(B912="","",VLOOKUP(B912,'CTRL RECOM'!A690:M1242,18,0))</f>
        <v/>
      </c>
      <c r="P912" s="63" t="str">
        <f>IF(B912="","",VLOOKUP(B912,'CTRL RECOM'!A690:M1242,19,0))</f>
        <v/>
      </c>
    </row>
    <row r="913" ht="15.75" customHeight="1">
      <c r="A913" s="63" t="str">
        <f t="shared" si="1"/>
        <v/>
      </c>
      <c r="B913" s="64"/>
      <c r="C913" s="64"/>
      <c r="D913" s="65"/>
      <c r="E913" s="66"/>
      <c r="F913" s="67"/>
      <c r="G913" s="67"/>
      <c r="H913" s="64"/>
      <c r="I913" s="68"/>
      <c r="J913" s="64"/>
      <c r="K913" s="63" t="str">
        <f>IF(B913="","",VLOOKUP(B913,'CTRL RECOM'!A691:M1243,2,0))</f>
        <v/>
      </c>
      <c r="L913" s="63" t="str">
        <f>IF(B913="","",VLOOKUP(B913,'CTRL RECOM'!A691:M1243,3,0))</f>
        <v/>
      </c>
      <c r="M913" s="70" t="str">
        <f>IF(B913="","",VLOOKUP(B913,'CTRL RECOM'!A691:M1243,7,0))</f>
        <v/>
      </c>
      <c r="N913" s="70" t="str">
        <f>IF(B913="","",VLOOKUP(B913,'CTRL RECOM'!A691:M1243,8,0))</f>
        <v/>
      </c>
      <c r="O913" s="63" t="str">
        <f>IF(B913="","",VLOOKUP(B913,'CTRL RECOM'!A691:M1243,18,0))</f>
        <v/>
      </c>
      <c r="P913" s="63" t="str">
        <f>IF(B913="","",VLOOKUP(B913,'CTRL RECOM'!A691:M1243,19,0))</f>
        <v/>
      </c>
    </row>
    <row r="914" ht="15.75" customHeight="1">
      <c r="A914" s="63" t="str">
        <f t="shared" si="1"/>
        <v/>
      </c>
      <c r="B914" s="64"/>
      <c r="C914" s="64"/>
      <c r="D914" s="65"/>
      <c r="E914" s="66"/>
      <c r="F914" s="67"/>
      <c r="G914" s="67"/>
      <c r="H914" s="64"/>
      <c r="I914" s="68"/>
      <c r="J914" s="64"/>
      <c r="K914" s="63" t="str">
        <f>IF(B914="","",VLOOKUP(B914,'CTRL RECOM'!A692:M1244,2,0))</f>
        <v/>
      </c>
      <c r="L914" s="63" t="str">
        <f>IF(B914="","",VLOOKUP(B914,'CTRL RECOM'!A692:M1244,3,0))</f>
        <v/>
      </c>
      <c r="M914" s="70" t="str">
        <f>IF(B914="","",VLOOKUP(B914,'CTRL RECOM'!A692:M1244,7,0))</f>
        <v/>
      </c>
      <c r="N914" s="70" t="str">
        <f>IF(B914="","",VLOOKUP(B914,'CTRL RECOM'!A692:M1244,8,0))</f>
        <v/>
      </c>
      <c r="O914" s="63" t="str">
        <f>IF(B914="","",VLOOKUP(B914,'CTRL RECOM'!A692:M1244,18,0))</f>
        <v/>
      </c>
      <c r="P914" s="63" t="str">
        <f>IF(B914="","",VLOOKUP(B914,'CTRL RECOM'!A692:M1244,19,0))</f>
        <v/>
      </c>
    </row>
    <row r="915" ht="15.75" customHeight="1">
      <c r="A915" s="63" t="str">
        <f t="shared" si="1"/>
        <v/>
      </c>
      <c r="B915" s="64"/>
      <c r="C915" s="64"/>
      <c r="D915" s="65"/>
      <c r="E915" s="66"/>
      <c r="F915" s="67"/>
      <c r="G915" s="67"/>
      <c r="H915" s="64"/>
      <c r="I915" s="68"/>
      <c r="J915" s="64"/>
      <c r="K915" s="63" t="str">
        <f>IF(B915="","",VLOOKUP(B915,'CTRL RECOM'!A693:M1245,2,0))</f>
        <v/>
      </c>
      <c r="L915" s="63" t="str">
        <f>IF(B915="","",VLOOKUP(B915,'CTRL RECOM'!A693:M1245,3,0))</f>
        <v/>
      </c>
      <c r="M915" s="70" t="str">
        <f>IF(B915="","",VLOOKUP(B915,'CTRL RECOM'!A693:M1245,7,0))</f>
        <v/>
      </c>
      <c r="N915" s="70" t="str">
        <f>IF(B915="","",VLOOKUP(B915,'CTRL RECOM'!A693:M1245,8,0))</f>
        <v/>
      </c>
      <c r="O915" s="63" t="str">
        <f>IF(B915="","",VLOOKUP(B915,'CTRL RECOM'!A693:M1245,18,0))</f>
        <v/>
      </c>
      <c r="P915" s="63" t="str">
        <f>IF(B915="","",VLOOKUP(B915,'CTRL RECOM'!A693:M1245,19,0))</f>
        <v/>
      </c>
    </row>
    <row r="916" ht="15.75" customHeight="1">
      <c r="A916" s="63" t="str">
        <f t="shared" si="1"/>
        <v/>
      </c>
      <c r="B916" s="64"/>
      <c r="C916" s="64"/>
      <c r="D916" s="65"/>
      <c r="E916" s="66"/>
      <c r="F916" s="67"/>
      <c r="G916" s="67"/>
      <c r="H916" s="64"/>
      <c r="I916" s="68"/>
      <c r="J916" s="64"/>
      <c r="K916" s="63" t="str">
        <f>IF(B916="","",VLOOKUP(B916,'CTRL RECOM'!A694:M1246,2,0))</f>
        <v/>
      </c>
      <c r="L916" s="63" t="str">
        <f>IF(B916="","",VLOOKUP(B916,'CTRL RECOM'!A694:M1246,3,0))</f>
        <v/>
      </c>
      <c r="M916" s="70" t="str">
        <f>IF(B916="","",VLOOKUP(B916,'CTRL RECOM'!A694:M1246,7,0))</f>
        <v/>
      </c>
      <c r="N916" s="70" t="str">
        <f>IF(B916="","",VLOOKUP(B916,'CTRL RECOM'!A694:M1246,8,0))</f>
        <v/>
      </c>
      <c r="O916" s="63" t="str">
        <f>IF(B916="","",VLOOKUP(B916,'CTRL RECOM'!A694:M1246,18,0))</f>
        <v/>
      </c>
      <c r="P916" s="63" t="str">
        <f>IF(B916="","",VLOOKUP(B916,'CTRL RECOM'!A694:M1246,19,0))</f>
        <v/>
      </c>
    </row>
    <row r="917" ht="15.75" customHeight="1">
      <c r="A917" s="63" t="str">
        <f t="shared" si="1"/>
        <v/>
      </c>
      <c r="B917" s="64"/>
      <c r="C917" s="64"/>
      <c r="D917" s="65"/>
      <c r="E917" s="66"/>
      <c r="F917" s="67"/>
      <c r="G917" s="67"/>
      <c r="H917" s="64"/>
      <c r="I917" s="68"/>
      <c r="J917" s="64"/>
      <c r="K917" s="63" t="str">
        <f>IF(B917="","",VLOOKUP(B917,'CTRL RECOM'!A695:M1247,2,0))</f>
        <v/>
      </c>
      <c r="L917" s="63" t="str">
        <f>IF(B917="","",VLOOKUP(B917,'CTRL RECOM'!A695:M1247,3,0))</f>
        <v/>
      </c>
      <c r="M917" s="70" t="str">
        <f>IF(B917="","",VLOOKUP(B917,'CTRL RECOM'!A695:M1247,7,0))</f>
        <v/>
      </c>
      <c r="N917" s="70" t="str">
        <f>IF(B917="","",VLOOKUP(B917,'CTRL RECOM'!A695:M1247,8,0))</f>
        <v/>
      </c>
      <c r="O917" s="63" t="str">
        <f>IF(B917="","",VLOOKUP(B917,'CTRL RECOM'!A695:M1247,18,0))</f>
        <v/>
      </c>
      <c r="P917" s="63" t="str">
        <f>IF(B917="","",VLOOKUP(B917,'CTRL RECOM'!A695:M1247,19,0))</f>
        <v/>
      </c>
    </row>
    <row r="918" ht="15.75" customHeight="1">
      <c r="A918" s="63" t="str">
        <f t="shared" si="1"/>
        <v/>
      </c>
      <c r="B918" s="64"/>
      <c r="C918" s="64"/>
      <c r="D918" s="65"/>
      <c r="E918" s="66"/>
      <c r="F918" s="67"/>
      <c r="G918" s="67"/>
      <c r="H918" s="64"/>
      <c r="I918" s="68"/>
      <c r="J918" s="64"/>
      <c r="K918" s="63" t="str">
        <f>IF(B918="","",VLOOKUP(B918,'CTRL RECOM'!A696:M1248,2,0))</f>
        <v/>
      </c>
      <c r="L918" s="63" t="str">
        <f>IF(B918="","",VLOOKUP(B918,'CTRL RECOM'!A696:M1248,3,0))</f>
        <v/>
      </c>
      <c r="M918" s="70" t="str">
        <f>IF(B918="","",VLOOKUP(B918,'CTRL RECOM'!A696:M1248,7,0))</f>
        <v/>
      </c>
      <c r="N918" s="70" t="str">
        <f>IF(B918="","",VLOOKUP(B918,'CTRL RECOM'!A696:M1248,8,0))</f>
        <v/>
      </c>
      <c r="O918" s="63" t="str">
        <f>IF(B918="","",VLOOKUP(B918,'CTRL RECOM'!A696:M1248,18,0))</f>
        <v/>
      </c>
      <c r="P918" s="63" t="str">
        <f>IF(B918="","",VLOOKUP(B918,'CTRL RECOM'!A696:M1248,19,0))</f>
        <v/>
      </c>
    </row>
    <row r="919" ht="15.75" customHeight="1">
      <c r="A919" s="63" t="str">
        <f t="shared" si="1"/>
        <v/>
      </c>
      <c r="B919" s="64"/>
      <c r="C919" s="64"/>
      <c r="D919" s="65"/>
      <c r="E919" s="66"/>
      <c r="F919" s="67"/>
      <c r="G919" s="67"/>
      <c r="H919" s="64"/>
      <c r="I919" s="68"/>
      <c r="J919" s="64"/>
      <c r="K919" s="63" t="str">
        <f>IF(B919="","",VLOOKUP(B919,'CTRL RECOM'!A697:M1249,2,0))</f>
        <v/>
      </c>
      <c r="L919" s="63" t="str">
        <f>IF(B919="","",VLOOKUP(B919,'CTRL RECOM'!A697:M1249,3,0))</f>
        <v/>
      </c>
      <c r="M919" s="70" t="str">
        <f>IF(B919="","",VLOOKUP(B919,'CTRL RECOM'!A697:M1249,7,0))</f>
        <v/>
      </c>
      <c r="N919" s="70" t="str">
        <f>IF(B919="","",VLOOKUP(B919,'CTRL RECOM'!A697:M1249,8,0))</f>
        <v/>
      </c>
      <c r="O919" s="63" t="str">
        <f>IF(B919="","",VLOOKUP(B919,'CTRL RECOM'!A697:M1249,18,0))</f>
        <v/>
      </c>
      <c r="P919" s="63" t="str">
        <f>IF(B919="","",VLOOKUP(B919,'CTRL RECOM'!A697:M1249,19,0))</f>
        <v/>
      </c>
    </row>
    <row r="920" ht="15.75" customHeight="1">
      <c r="A920" s="63" t="str">
        <f t="shared" si="1"/>
        <v/>
      </c>
      <c r="B920" s="64"/>
      <c r="C920" s="64"/>
      <c r="D920" s="65"/>
      <c r="E920" s="66"/>
      <c r="F920" s="67"/>
      <c r="G920" s="67"/>
      <c r="H920" s="64"/>
      <c r="I920" s="68"/>
      <c r="J920" s="64"/>
      <c r="K920" s="63" t="str">
        <f>IF(B920="","",VLOOKUP(B920,'CTRL RECOM'!A698:M1250,2,0))</f>
        <v/>
      </c>
      <c r="L920" s="63" t="str">
        <f>IF(B920="","",VLOOKUP(B920,'CTRL RECOM'!A698:M1250,3,0))</f>
        <v/>
      </c>
      <c r="M920" s="70" t="str">
        <f>IF(B920="","",VLOOKUP(B920,'CTRL RECOM'!A698:M1250,7,0))</f>
        <v/>
      </c>
      <c r="N920" s="70" t="str">
        <f>IF(B920="","",VLOOKUP(B920,'CTRL RECOM'!A698:M1250,8,0))</f>
        <v/>
      </c>
      <c r="O920" s="63" t="str">
        <f>IF(B920="","",VLOOKUP(B920,'CTRL RECOM'!A698:M1250,18,0))</f>
        <v/>
      </c>
      <c r="P920" s="63" t="str">
        <f>IF(B920="","",VLOOKUP(B920,'CTRL RECOM'!A698:M1250,19,0))</f>
        <v/>
      </c>
    </row>
    <row r="921" ht="15.75" customHeight="1">
      <c r="A921" s="63" t="str">
        <f t="shared" si="1"/>
        <v/>
      </c>
      <c r="B921" s="64"/>
      <c r="C921" s="64"/>
      <c r="D921" s="65"/>
      <c r="E921" s="66"/>
      <c r="F921" s="67"/>
      <c r="G921" s="67"/>
      <c r="H921" s="64"/>
      <c r="I921" s="68"/>
      <c r="J921" s="64"/>
      <c r="K921" s="63" t="str">
        <f>IF(B921="","",VLOOKUP(B921,'CTRL RECOM'!A699:M1251,2,0))</f>
        <v/>
      </c>
      <c r="L921" s="63" t="str">
        <f>IF(B921="","",VLOOKUP(B921,'CTRL RECOM'!A699:M1251,3,0))</f>
        <v/>
      </c>
      <c r="M921" s="70" t="str">
        <f>IF(B921="","",VLOOKUP(B921,'CTRL RECOM'!A699:M1251,7,0))</f>
        <v/>
      </c>
      <c r="N921" s="70" t="str">
        <f>IF(B921="","",VLOOKUP(B921,'CTRL RECOM'!A699:M1251,8,0))</f>
        <v/>
      </c>
      <c r="O921" s="63" t="str">
        <f>IF(B921="","",VLOOKUP(B921,'CTRL RECOM'!A699:M1251,18,0))</f>
        <v/>
      </c>
      <c r="P921" s="63" t="str">
        <f>IF(B921="","",VLOOKUP(B921,'CTRL RECOM'!A699:M1251,19,0))</f>
        <v/>
      </c>
    </row>
    <row r="922" ht="15.75" customHeight="1">
      <c r="A922" s="63" t="str">
        <f t="shared" si="1"/>
        <v/>
      </c>
      <c r="B922" s="64"/>
      <c r="C922" s="64"/>
      <c r="D922" s="65"/>
      <c r="E922" s="66"/>
      <c r="F922" s="67"/>
      <c r="G922" s="67"/>
      <c r="H922" s="64"/>
      <c r="I922" s="68"/>
      <c r="J922" s="64"/>
      <c r="K922" s="63" t="str">
        <f>IF(B922="","",VLOOKUP(B922,'CTRL RECOM'!A700:M1252,2,0))</f>
        <v/>
      </c>
      <c r="L922" s="63" t="str">
        <f>IF(B922="","",VLOOKUP(B922,'CTRL RECOM'!A700:M1252,3,0))</f>
        <v/>
      </c>
      <c r="M922" s="70" t="str">
        <f>IF(B922="","",VLOOKUP(B922,'CTRL RECOM'!A700:M1252,7,0))</f>
        <v/>
      </c>
      <c r="N922" s="70" t="str">
        <f>IF(B922="","",VLOOKUP(B922,'CTRL RECOM'!A700:M1252,8,0))</f>
        <v/>
      </c>
      <c r="O922" s="63" t="str">
        <f>IF(B922="","",VLOOKUP(B922,'CTRL RECOM'!A700:M1252,18,0))</f>
        <v/>
      </c>
      <c r="P922" s="63" t="str">
        <f>IF(B922="","",VLOOKUP(B922,'CTRL RECOM'!A700:M1252,19,0))</f>
        <v/>
      </c>
    </row>
    <row r="923" ht="15.75" customHeight="1">
      <c r="A923" s="63" t="str">
        <f t="shared" si="1"/>
        <v/>
      </c>
      <c r="B923" s="64"/>
      <c r="C923" s="64"/>
      <c r="D923" s="65"/>
      <c r="E923" s="66"/>
      <c r="F923" s="67"/>
      <c r="G923" s="67"/>
      <c r="H923" s="64"/>
      <c r="I923" s="68"/>
      <c r="J923" s="64"/>
      <c r="K923" s="63" t="str">
        <f>IF(B923="","",VLOOKUP(B923,'CTRL RECOM'!A701:M1253,2,0))</f>
        <v/>
      </c>
      <c r="L923" s="63" t="str">
        <f>IF(B923="","",VLOOKUP(B923,'CTRL RECOM'!A701:M1253,3,0))</f>
        <v/>
      </c>
      <c r="M923" s="70" t="str">
        <f>IF(B923="","",VLOOKUP(B923,'CTRL RECOM'!A701:M1253,7,0))</f>
        <v/>
      </c>
      <c r="N923" s="70" t="str">
        <f>IF(B923="","",VLOOKUP(B923,'CTRL RECOM'!A701:M1253,8,0))</f>
        <v/>
      </c>
      <c r="O923" s="63" t="str">
        <f>IF(B923="","",VLOOKUP(B923,'CTRL RECOM'!A701:M1253,18,0))</f>
        <v/>
      </c>
      <c r="P923" s="63" t="str">
        <f>IF(B923="","",VLOOKUP(B923,'CTRL RECOM'!A701:M1253,19,0))</f>
        <v/>
      </c>
    </row>
    <row r="924" ht="15.75" customHeight="1">
      <c r="A924" s="63" t="str">
        <f t="shared" si="1"/>
        <v/>
      </c>
      <c r="B924" s="64"/>
      <c r="C924" s="64"/>
      <c r="D924" s="65"/>
      <c r="E924" s="66"/>
      <c r="F924" s="67"/>
      <c r="G924" s="67"/>
      <c r="H924" s="64"/>
      <c r="I924" s="68"/>
      <c r="J924" s="64"/>
      <c r="K924" s="63" t="str">
        <f>IF(B924="","",VLOOKUP(B924,'CTRL RECOM'!A702:M1254,2,0))</f>
        <v/>
      </c>
      <c r="L924" s="63" t="str">
        <f>IF(B924="","",VLOOKUP(B924,'CTRL RECOM'!A702:M1254,3,0))</f>
        <v/>
      </c>
      <c r="M924" s="70" t="str">
        <f>IF(B924="","",VLOOKUP(B924,'CTRL RECOM'!A702:M1254,7,0))</f>
        <v/>
      </c>
      <c r="N924" s="70" t="str">
        <f>IF(B924="","",VLOOKUP(B924,'CTRL RECOM'!A702:M1254,8,0))</f>
        <v/>
      </c>
      <c r="O924" s="63" t="str">
        <f>IF(B924="","",VLOOKUP(B924,'CTRL RECOM'!A702:M1254,18,0))</f>
        <v/>
      </c>
      <c r="P924" s="63" t="str">
        <f>IF(B924="","",VLOOKUP(B924,'CTRL RECOM'!A702:M1254,19,0))</f>
        <v/>
      </c>
    </row>
    <row r="925" ht="15.75" customHeight="1">
      <c r="A925" s="63" t="str">
        <f t="shared" si="1"/>
        <v/>
      </c>
      <c r="B925" s="64"/>
      <c r="C925" s="64"/>
      <c r="D925" s="65"/>
      <c r="E925" s="66"/>
      <c r="F925" s="67"/>
      <c r="G925" s="67"/>
      <c r="H925" s="64"/>
      <c r="I925" s="68"/>
      <c r="J925" s="64"/>
      <c r="K925" s="63" t="str">
        <f>IF(B925="","",VLOOKUP(B925,'CTRL RECOM'!A703:M1255,2,0))</f>
        <v/>
      </c>
      <c r="L925" s="63" t="str">
        <f>IF(B925="","",VLOOKUP(B925,'CTRL RECOM'!A703:M1255,3,0))</f>
        <v/>
      </c>
      <c r="M925" s="70" t="str">
        <f>IF(B925="","",VLOOKUP(B925,'CTRL RECOM'!A703:M1255,7,0))</f>
        <v/>
      </c>
      <c r="N925" s="70" t="str">
        <f>IF(B925="","",VLOOKUP(B925,'CTRL RECOM'!A703:M1255,8,0))</f>
        <v/>
      </c>
      <c r="O925" s="63" t="str">
        <f>IF(B925="","",VLOOKUP(B925,'CTRL RECOM'!A703:M1255,18,0))</f>
        <v/>
      </c>
      <c r="P925" s="63" t="str">
        <f>IF(B925="","",VLOOKUP(B925,'CTRL RECOM'!A703:M1255,19,0))</f>
        <v/>
      </c>
    </row>
    <row r="926" ht="15.75" customHeight="1">
      <c r="A926" s="63" t="str">
        <f t="shared" si="1"/>
        <v/>
      </c>
      <c r="B926" s="64"/>
      <c r="C926" s="64"/>
      <c r="D926" s="65"/>
      <c r="E926" s="66"/>
      <c r="F926" s="67"/>
      <c r="G926" s="67"/>
      <c r="H926" s="64"/>
      <c r="I926" s="68"/>
      <c r="J926" s="64"/>
      <c r="K926" s="63" t="str">
        <f>IF(B926="","",VLOOKUP(B926,'CTRL RECOM'!A704:M1256,2,0))</f>
        <v/>
      </c>
      <c r="L926" s="63" t="str">
        <f>IF(B926="","",VLOOKUP(B926,'CTRL RECOM'!A704:M1256,3,0))</f>
        <v/>
      </c>
      <c r="M926" s="70" t="str">
        <f>IF(B926="","",VLOOKUP(B926,'CTRL RECOM'!A704:M1256,7,0))</f>
        <v/>
      </c>
      <c r="N926" s="70" t="str">
        <f>IF(B926="","",VLOOKUP(B926,'CTRL RECOM'!A704:M1256,8,0))</f>
        <v/>
      </c>
      <c r="O926" s="63" t="str">
        <f>IF(B926="","",VLOOKUP(B926,'CTRL RECOM'!A704:M1256,18,0))</f>
        <v/>
      </c>
      <c r="P926" s="63" t="str">
        <f>IF(B926="","",VLOOKUP(B926,'CTRL RECOM'!A704:M1256,19,0))</f>
        <v/>
      </c>
    </row>
    <row r="927" ht="15.75" customHeight="1">
      <c r="A927" s="63" t="str">
        <f t="shared" si="1"/>
        <v/>
      </c>
      <c r="B927" s="64"/>
      <c r="C927" s="64"/>
      <c r="D927" s="65"/>
      <c r="E927" s="66"/>
      <c r="F927" s="67"/>
      <c r="G927" s="67"/>
      <c r="H927" s="64"/>
      <c r="I927" s="68"/>
      <c r="J927" s="64"/>
      <c r="K927" s="63" t="str">
        <f>IF(B927="","",VLOOKUP(B927,'CTRL RECOM'!A705:M1257,2,0))</f>
        <v/>
      </c>
      <c r="L927" s="63" t="str">
        <f>IF(B927="","",VLOOKUP(B927,'CTRL RECOM'!A705:M1257,3,0))</f>
        <v/>
      </c>
      <c r="M927" s="70" t="str">
        <f>IF(B927="","",VLOOKUP(B927,'CTRL RECOM'!A705:M1257,7,0))</f>
        <v/>
      </c>
      <c r="N927" s="70" t="str">
        <f>IF(B927="","",VLOOKUP(B927,'CTRL RECOM'!A705:M1257,8,0))</f>
        <v/>
      </c>
      <c r="O927" s="63" t="str">
        <f>IF(B927="","",VLOOKUP(B927,'CTRL RECOM'!A705:M1257,18,0))</f>
        <v/>
      </c>
      <c r="P927" s="63" t="str">
        <f>IF(B927="","",VLOOKUP(B927,'CTRL RECOM'!A705:M1257,19,0))</f>
        <v/>
      </c>
    </row>
    <row r="928" ht="15.75" customHeight="1">
      <c r="A928" s="63" t="str">
        <f t="shared" si="1"/>
        <v/>
      </c>
      <c r="B928" s="64"/>
      <c r="C928" s="64"/>
      <c r="D928" s="65"/>
      <c r="E928" s="66"/>
      <c r="F928" s="67"/>
      <c r="G928" s="67"/>
      <c r="H928" s="64"/>
      <c r="I928" s="68"/>
      <c r="J928" s="64"/>
      <c r="K928" s="63" t="str">
        <f>IF(B928="","",VLOOKUP(B928,'CTRL RECOM'!A706:M1258,2,0))</f>
        <v/>
      </c>
      <c r="L928" s="63" t="str">
        <f>IF(B928="","",VLOOKUP(B928,'CTRL RECOM'!A706:M1258,3,0))</f>
        <v/>
      </c>
      <c r="M928" s="70" t="str">
        <f>IF(B928="","",VLOOKUP(B928,'CTRL RECOM'!A706:M1258,7,0))</f>
        <v/>
      </c>
      <c r="N928" s="70" t="str">
        <f>IF(B928="","",VLOOKUP(B928,'CTRL RECOM'!A706:M1258,8,0))</f>
        <v/>
      </c>
      <c r="O928" s="63" t="str">
        <f>IF(B928="","",VLOOKUP(B928,'CTRL RECOM'!A706:M1258,18,0))</f>
        <v/>
      </c>
      <c r="P928" s="63" t="str">
        <f>IF(B928="","",VLOOKUP(B928,'CTRL RECOM'!A706:M1258,19,0))</f>
        <v/>
      </c>
    </row>
    <row r="929" ht="15.75" customHeight="1">
      <c r="A929" s="63" t="str">
        <f t="shared" si="1"/>
        <v/>
      </c>
      <c r="B929" s="64"/>
      <c r="C929" s="64"/>
      <c r="D929" s="65"/>
      <c r="E929" s="66"/>
      <c r="F929" s="67"/>
      <c r="G929" s="67"/>
      <c r="H929" s="64"/>
      <c r="I929" s="68"/>
      <c r="J929" s="64"/>
      <c r="K929" s="63" t="str">
        <f>IF(B929="","",VLOOKUP(B929,'CTRL RECOM'!A707:M1259,2,0))</f>
        <v/>
      </c>
      <c r="L929" s="63" t="str">
        <f>IF(B929="","",VLOOKUP(B929,'CTRL RECOM'!A707:M1259,3,0))</f>
        <v/>
      </c>
      <c r="M929" s="70" t="str">
        <f>IF(B929="","",VLOOKUP(B929,'CTRL RECOM'!A707:M1259,7,0))</f>
        <v/>
      </c>
      <c r="N929" s="70" t="str">
        <f>IF(B929="","",VLOOKUP(B929,'CTRL RECOM'!A707:M1259,8,0))</f>
        <v/>
      </c>
      <c r="O929" s="63" t="str">
        <f>IF(B929="","",VLOOKUP(B929,'CTRL RECOM'!A707:M1259,18,0))</f>
        <v/>
      </c>
      <c r="P929" s="63" t="str">
        <f>IF(B929="","",VLOOKUP(B929,'CTRL RECOM'!A707:M1259,19,0))</f>
        <v/>
      </c>
    </row>
    <row r="930" ht="15.75" customHeight="1">
      <c r="A930" s="63" t="str">
        <f t="shared" si="1"/>
        <v/>
      </c>
      <c r="B930" s="64"/>
      <c r="C930" s="64"/>
      <c r="D930" s="65"/>
      <c r="E930" s="66"/>
      <c r="F930" s="67"/>
      <c r="G930" s="67"/>
      <c r="H930" s="64"/>
      <c r="I930" s="68"/>
      <c r="J930" s="64"/>
      <c r="K930" s="63" t="str">
        <f>IF(B930="","",VLOOKUP(B930,'CTRL RECOM'!A708:M1260,2,0))</f>
        <v/>
      </c>
      <c r="L930" s="63" t="str">
        <f>IF(B930="","",VLOOKUP(B930,'CTRL RECOM'!A708:M1260,3,0))</f>
        <v/>
      </c>
      <c r="M930" s="70" t="str">
        <f>IF(B930="","",VLOOKUP(B930,'CTRL RECOM'!A708:M1260,7,0))</f>
        <v/>
      </c>
      <c r="N930" s="70" t="str">
        <f>IF(B930="","",VLOOKUP(B930,'CTRL RECOM'!A708:M1260,8,0))</f>
        <v/>
      </c>
      <c r="O930" s="63" t="str">
        <f>IF(B930="","",VLOOKUP(B930,'CTRL RECOM'!A708:M1260,18,0))</f>
        <v/>
      </c>
      <c r="P930" s="63" t="str">
        <f>IF(B930="","",VLOOKUP(B930,'CTRL RECOM'!A708:M1260,19,0))</f>
        <v/>
      </c>
    </row>
    <row r="931" ht="15.75" customHeight="1">
      <c r="A931" s="63" t="str">
        <f t="shared" si="1"/>
        <v/>
      </c>
      <c r="B931" s="64"/>
      <c r="C931" s="64"/>
      <c r="D931" s="65"/>
      <c r="E931" s="66"/>
      <c r="F931" s="67"/>
      <c r="G931" s="67"/>
      <c r="H931" s="64"/>
      <c r="I931" s="68"/>
      <c r="J931" s="64"/>
      <c r="K931" s="63" t="str">
        <f>IF(B931="","",VLOOKUP(B931,'CTRL RECOM'!A709:M1261,2,0))</f>
        <v/>
      </c>
      <c r="L931" s="63" t="str">
        <f>IF(B931="","",VLOOKUP(B931,'CTRL RECOM'!A709:M1261,3,0))</f>
        <v/>
      </c>
      <c r="M931" s="70" t="str">
        <f>IF(B931="","",VLOOKUP(B931,'CTRL RECOM'!A709:M1261,7,0))</f>
        <v/>
      </c>
      <c r="N931" s="70" t="str">
        <f>IF(B931="","",VLOOKUP(B931,'CTRL RECOM'!A709:M1261,8,0))</f>
        <v/>
      </c>
      <c r="O931" s="63" t="str">
        <f>IF(B931="","",VLOOKUP(B931,'CTRL RECOM'!A709:M1261,18,0))</f>
        <v/>
      </c>
      <c r="P931" s="63" t="str">
        <f>IF(B931="","",VLOOKUP(B931,'CTRL RECOM'!A709:M1261,19,0))</f>
        <v/>
      </c>
    </row>
    <row r="932" ht="15.75" customHeight="1">
      <c r="A932" s="63" t="str">
        <f t="shared" si="1"/>
        <v/>
      </c>
      <c r="B932" s="64"/>
      <c r="C932" s="64"/>
      <c r="D932" s="65"/>
      <c r="E932" s="66"/>
      <c r="F932" s="67"/>
      <c r="G932" s="67"/>
      <c r="H932" s="64"/>
      <c r="I932" s="68"/>
      <c r="J932" s="64"/>
      <c r="K932" s="63" t="str">
        <f>IF(B932="","",VLOOKUP(B932,'CTRL RECOM'!A710:M1262,2,0))</f>
        <v/>
      </c>
      <c r="L932" s="63" t="str">
        <f>IF(B932="","",VLOOKUP(B932,'CTRL RECOM'!A710:M1262,3,0))</f>
        <v/>
      </c>
      <c r="M932" s="70" t="str">
        <f>IF(B932="","",VLOOKUP(B932,'CTRL RECOM'!A710:M1262,7,0))</f>
        <v/>
      </c>
      <c r="N932" s="70" t="str">
        <f>IF(B932="","",VLOOKUP(B932,'CTRL RECOM'!A710:M1262,8,0))</f>
        <v/>
      </c>
      <c r="O932" s="63" t="str">
        <f>IF(B932="","",VLOOKUP(B932,'CTRL RECOM'!A710:M1262,18,0))</f>
        <v/>
      </c>
      <c r="P932" s="63" t="str">
        <f>IF(B932="","",VLOOKUP(B932,'CTRL RECOM'!A710:M1262,19,0))</f>
        <v/>
      </c>
    </row>
    <row r="933" ht="15.75" customHeight="1">
      <c r="A933" s="63" t="str">
        <f t="shared" si="1"/>
        <v/>
      </c>
      <c r="B933" s="64"/>
      <c r="C933" s="64"/>
      <c r="D933" s="65"/>
      <c r="E933" s="66"/>
      <c r="F933" s="67"/>
      <c r="G933" s="67"/>
      <c r="H933" s="64"/>
      <c r="I933" s="68"/>
      <c r="J933" s="64"/>
      <c r="K933" s="63" t="str">
        <f>IF(B933="","",VLOOKUP(B933,'CTRL RECOM'!A711:M1263,2,0))</f>
        <v/>
      </c>
      <c r="L933" s="63" t="str">
        <f>IF(B933="","",VLOOKUP(B933,'CTRL RECOM'!A711:M1263,3,0))</f>
        <v/>
      </c>
      <c r="M933" s="70" t="str">
        <f>IF(B933="","",VLOOKUP(B933,'CTRL RECOM'!A711:M1263,7,0))</f>
        <v/>
      </c>
      <c r="N933" s="70" t="str">
        <f>IF(B933="","",VLOOKUP(B933,'CTRL RECOM'!A711:M1263,8,0))</f>
        <v/>
      </c>
      <c r="O933" s="63" t="str">
        <f>IF(B933="","",VLOOKUP(B933,'CTRL RECOM'!A711:M1263,18,0))</f>
        <v/>
      </c>
      <c r="P933" s="63" t="str">
        <f>IF(B933="","",VLOOKUP(B933,'CTRL RECOM'!A711:M1263,19,0))</f>
        <v/>
      </c>
    </row>
    <row r="934" ht="15.75" customHeight="1">
      <c r="A934" s="63" t="str">
        <f t="shared" si="1"/>
        <v/>
      </c>
      <c r="B934" s="64"/>
      <c r="C934" s="64"/>
      <c r="D934" s="65"/>
      <c r="E934" s="66"/>
      <c r="F934" s="67"/>
      <c r="G934" s="67"/>
      <c r="H934" s="64"/>
      <c r="I934" s="68"/>
      <c r="J934" s="64"/>
      <c r="K934" s="63" t="str">
        <f>IF(B934="","",VLOOKUP(B934,'CTRL RECOM'!A712:M1264,2,0))</f>
        <v/>
      </c>
      <c r="L934" s="63" t="str">
        <f>IF(B934="","",VLOOKUP(B934,'CTRL RECOM'!A712:M1264,3,0))</f>
        <v/>
      </c>
      <c r="M934" s="70" t="str">
        <f>IF(B934="","",VLOOKUP(B934,'CTRL RECOM'!A712:M1264,7,0))</f>
        <v/>
      </c>
      <c r="N934" s="70" t="str">
        <f>IF(B934="","",VLOOKUP(B934,'CTRL RECOM'!A712:M1264,8,0))</f>
        <v/>
      </c>
      <c r="O934" s="63" t="str">
        <f>IF(B934="","",VLOOKUP(B934,'CTRL RECOM'!A712:M1264,18,0))</f>
        <v/>
      </c>
      <c r="P934" s="63" t="str">
        <f>IF(B934="","",VLOOKUP(B934,'CTRL RECOM'!A712:M1264,19,0))</f>
        <v/>
      </c>
    </row>
    <row r="935" ht="15.75" customHeight="1">
      <c r="A935" s="63" t="str">
        <f t="shared" si="1"/>
        <v/>
      </c>
      <c r="B935" s="64"/>
      <c r="C935" s="64"/>
      <c r="D935" s="65"/>
      <c r="E935" s="66"/>
      <c r="F935" s="67"/>
      <c r="G935" s="67"/>
      <c r="H935" s="64"/>
      <c r="I935" s="68"/>
      <c r="J935" s="64"/>
      <c r="K935" s="63" t="str">
        <f>IF(B935="","",VLOOKUP(B935,'CTRL RECOM'!A713:M1265,2,0))</f>
        <v/>
      </c>
      <c r="L935" s="63" t="str">
        <f>IF(B935="","",VLOOKUP(B935,'CTRL RECOM'!A713:M1265,3,0))</f>
        <v/>
      </c>
      <c r="M935" s="70" t="str">
        <f>IF(B935="","",VLOOKUP(B935,'CTRL RECOM'!A713:M1265,7,0))</f>
        <v/>
      </c>
      <c r="N935" s="70" t="str">
        <f>IF(B935="","",VLOOKUP(B935,'CTRL RECOM'!A713:M1265,8,0))</f>
        <v/>
      </c>
      <c r="O935" s="63" t="str">
        <f>IF(B935="","",VLOOKUP(B935,'CTRL RECOM'!A713:M1265,18,0))</f>
        <v/>
      </c>
      <c r="P935" s="63" t="str">
        <f>IF(B935="","",VLOOKUP(B935,'CTRL RECOM'!A713:M1265,19,0))</f>
        <v/>
      </c>
    </row>
    <row r="936" ht="15.75" customHeight="1">
      <c r="A936" s="63" t="str">
        <f t="shared" si="1"/>
        <v/>
      </c>
      <c r="B936" s="64"/>
      <c r="C936" s="64"/>
      <c r="D936" s="65"/>
      <c r="E936" s="66"/>
      <c r="F936" s="67"/>
      <c r="G936" s="67"/>
      <c r="H936" s="64"/>
      <c r="I936" s="68"/>
      <c r="J936" s="64"/>
      <c r="K936" s="63" t="str">
        <f>IF(B936="","",VLOOKUP(B936,'CTRL RECOM'!A714:M1266,2,0))</f>
        <v/>
      </c>
      <c r="L936" s="63" t="str">
        <f>IF(B936="","",VLOOKUP(B936,'CTRL RECOM'!A714:M1266,3,0))</f>
        <v/>
      </c>
      <c r="M936" s="70" t="str">
        <f>IF(B936="","",VLOOKUP(B936,'CTRL RECOM'!A714:M1266,7,0))</f>
        <v/>
      </c>
      <c r="N936" s="70" t="str">
        <f>IF(B936="","",VLOOKUP(B936,'CTRL RECOM'!A714:M1266,8,0))</f>
        <v/>
      </c>
      <c r="O936" s="63" t="str">
        <f>IF(B936="","",VLOOKUP(B936,'CTRL RECOM'!A714:M1266,18,0))</f>
        <v/>
      </c>
      <c r="P936" s="63" t="str">
        <f>IF(B936="","",VLOOKUP(B936,'CTRL RECOM'!A714:M1266,19,0))</f>
        <v/>
      </c>
    </row>
    <row r="937" ht="15.75" customHeight="1">
      <c r="A937" s="63" t="str">
        <f t="shared" si="1"/>
        <v/>
      </c>
      <c r="B937" s="64"/>
      <c r="C937" s="64"/>
      <c r="D937" s="65"/>
      <c r="E937" s="66"/>
      <c r="F937" s="67"/>
      <c r="G937" s="67"/>
      <c r="H937" s="64"/>
      <c r="I937" s="68"/>
      <c r="J937" s="64"/>
      <c r="K937" s="63" t="str">
        <f>IF(B937="","",VLOOKUP(B937,'CTRL RECOM'!A715:M1267,2,0))</f>
        <v/>
      </c>
      <c r="L937" s="63" t="str">
        <f>IF(B937="","",VLOOKUP(B937,'CTRL RECOM'!A715:M1267,3,0))</f>
        <v/>
      </c>
      <c r="M937" s="70" t="str">
        <f>IF(B937="","",VLOOKUP(B937,'CTRL RECOM'!A715:M1267,7,0))</f>
        <v/>
      </c>
      <c r="N937" s="70" t="str">
        <f>IF(B937="","",VLOOKUP(B937,'CTRL RECOM'!A715:M1267,8,0))</f>
        <v/>
      </c>
      <c r="O937" s="63" t="str">
        <f>IF(B937="","",VLOOKUP(B937,'CTRL RECOM'!A715:M1267,18,0))</f>
        <v/>
      </c>
      <c r="P937" s="63" t="str">
        <f>IF(B937="","",VLOOKUP(B937,'CTRL RECOM'!A715:M1267,19,0))</f>
        <v/>
      </c>
    </row>
    <row r="938" ht="15.75" customHeight="1">
      <c r="A938" s="63" t="str">
        <f t="shared" si="1"/>
        <v/>
      </c>
      <c r="B938" s="64"/>
      <c r="C938" s="64"/>
      <c r="D938" s="65"/>
      <c r="E938" s="66"/>
      <c r="F938" s="67"/>
      <c r="G938" s="67"/>
      <c r="H938" s="64"/>
      <c r="I938" s="68"/>
      <c r="J938" s="64"/>
      <c r="K938" s="63" t="str">
        <f>IF(B938="","",VLOOKUP(B938,'CTRL RECOM'!A716:M1268,2,0))</f>
        <v/>
      </c>
      <c r="L938" s="63" t="str">
        <f>IF(B938="","",VLOOKUP(B938,'CTRL RECOM'!A716:M1268,3,0))</f>
        <v/>
      </c>
      <c r="M938" s="70" t="str">
        <f>IF(B938="","",VLOOKUP(B938,'CTRL RECOM'!A716:M1268,7,0))</f>
        <v/>
      </c>
      <c r="N938" s="70" t="str">
        <f>IF(B938="","",VLOOKUP(B938,'CTRL RECOM'!A716:M1268,8,0))</f>
        <v/>
      </c>
      <c r="O938" s="63" t="str">
        <f>IF(B938="","",VLOOKUP(B938,'CTRL RECOM'!A716:M1268,18,0))</f>
        <v/>
      </c>
      <c r="P938" s="63" t="str">
        <f>IF(B938="","",VLOOKUP(B938,'CTRL RECOM'!A716:M1268,19,0))</f>
        <v/>
      </c>
    </row>
    <row r="939" ht="15.75" customHeight="1">
      <c r="A939" s="63" t="str">
        <f t="shared" si="1"/>
        <v/>
      </c>
      <c r="B939" s="64"/>
      <c r="C939" s="64"/>
      <c r="D939" s="65"/>
      <c r="E939" s="66"/>
      <c r="F939" s="67"/>
      <c r="G939" s="67"/>
      <c r="H939" s="64"/>
      <c r="I939" s="68"/>
      <c r="J939" s="64"/>
      <c r="K939" s="63" t="str">
        <f>IF(B939="","",VLOOKUP(B939,'CTRL RECOM'!A717:M1269,2,0))</f>
        <v/>
      </c>
      <c r="L939" s="63" t="str">
        <f>IF(B939="","",VLOOKUP(B939,'CTRL RECOM'!A717:M1269,3,0))</f>
        <v/>
      </c>
      <c r="M939" s="70" t="str">
        <f>IF(B939="","",VLOOKUP(B939,'CTRL RECOM'!A717:M1269,7,0))</f>
        <v/>
      </c>
      <c r="N939" s="70" t="str">
        <f>IF(B939="","",VLOOKUP(B939,'CTRL RECOM'!A717:M1269,8,0))</f>
        <v/>
      </c>
      <c r="O939" s="63" t="str">
        <f>IF(B939="","",VLOOKUP(B939,'CTRL RECOM'!A717:M1269,18,0))</f>
        <v/>
      </c>
      <c r="P939" s="63" t="str">
        <f>IF(B939="","",VLOOKUP(B939,'CTRL RECOM'!A717:M1269,19,0))</f>
        <v/>
      </c>
    </row>
    <row r="940" ht="15.75" customHeight="1">
      <c r="A940" s="63" t="str">
        <f t="shared" si="1"/>
        <v/>
      </c>
      <c r="B940" s="64"/>
      <c r="C940" s="64"/>
      <c r="D940" s="65"/>
      <c r="E940" s="66"/>
      <c r="F940" s="67"/>
      <c r="G940" s="67"/>
      <c r="H940" s="64"/>
      <c r="I940" s="68"/>
      <c r="J940" s="64"/>
      <c r="K940" s="63" t="str">
        <f>IF(B940="","",VLOOKUP(B940,'CTRL RECOM'!A718:M1270,2,0))</f>
        <v/>
      </c>
      <c r="L940" s="63" t="str">
        <f>IF(B940="","",VLOOKUP(B940,'CTRL RECOM'!A718:M1270,3,0))</f>
        <v/>
      </c>
      <c r="M940" s="70" t="str">
        <f>IF(B940="","",VLOOKUP(B940,'CTRL RECOM'!A718:M1270,7,0))</f>
        <v/>
      </c>
      <c r="N940" s="70" t="str">
        <f>IF(B940="","",VLOOKUP(B940,'CTRL RECOM'!A718:M1270,8,0))</f>
        <v/>
      </c>
      <c r="O940" s="63" t="str">
        <f>IF(B940="","",VLOOKUP(B940,'CTRL RECOM'!A718:M1270,18,0))</f>
        <v/>
      </c>
      <c r="P940" s="63" t="str">
        <f>IF(B940="","",VLOOKUP(B940,'CTRL RECOM'!A718:M1270,19,0))</f>
        <v/>
      </c>
    </row>
    <row r="941" ht="15.75" customHeight="1">
      <c r="A941" s="63" t="str">
        <f t="shared" si="1"/>
        <v/>
      </c>
      <c r="B941" s="64"/>
      <c r="C941" s="64"/>
      <c r="D941" s="65"/>
      <c r="E941" s="66"/>
      <c r="F941" s="67"/>
      <c r="G941" s="67"/>
      <c r="H941" s="64"/>
      <c r="I941" s="68"/>
      <c r="J941" s="64"/>
      <c r="K941" s="63" t="str">
        <f>IF(B941="","",VLOOKUP(B941,'CTRL RECOM'!A719:M1271,2,0))</f>
        <v/>
      </c>
      <c r="L941" s="63" t="str">
        <f>IF(B941="","",VLOOKUP(B941,'CTRL RECOM'!A719:M1271,3,0))</f>
        <v/>
      </c>
      <c r="M941" s="70" t="str">
        <f>IF(B941="","",VLOOKUP(B941,'CTRL RECOM'!A719:M1271,7,0))</f>
        <v/>
      </c>
      <c r="N941" s="70" t="str">
        <f>IF(B941="","",VLOOKUP(B941,'CTRL RECOM'!A719:M1271,8,0))</f>
        <v/>
      </c>
      <c r="O941" s="63" t="str">
        <f>IF(B941="","",VLOOKUP(B941,'CTRL RECOM'!A719:M1271,18,0))</f>
        <v/>
      </c>
      <c r="P941" s="63" t="str">
        <f>IF(B941="","",VLOOKUP(B941,'CTRL RECOM'!A719:M1271,19,0))</f>
        <v/>
      </c>
    </row>
    <row r="942" ht="15.75" customHeight="1">
      <c r="A942" s="63" t="str">
        <f t="shared" si="1"/>
        <v/>
      </c>
      <c r="B942" s="64"/>
      <c r="C942" s="64"/>
      <c r="D942" s="65"/>
      <c r="E942" s="66"/>
      <c r="F942" s="67"/>
      <c r="G942" s="67"/>
      <c r="H942" s="64"/>
      <c r="I942" s="68"/>
      <c r="J942" s="64"/>
      <c r="K942" s="63" t="str">
        <f>IF(B942="","",VLOOKUP(B942,'CTRL RECOM'!A720:M1272,2,0))</f>
        <v/>
      </c>
      <c r="L942" s="63" t="str">
        <f>IF(B942="","",VLOOKUP(B942,'CTRL RECOM'!A720:M1272,3,0))</f>
        <v/>
      </c>
      <c r="M942" s="70" t="str">
        <f>IF(B942="","",VLOOKUP(B942,'CTRL RECOM'!A720:M1272,7,0))</f>
        <v/>
      </c>
      <c r="N942" s="70" t="str">
        <f>IF(B942="","",VLOOKUP(B942,'CTRL RECOM'!A720:M1272,8,0))</f>
        <v/>
      </c>
      <c r="O942" s="63" t="str">
        <f>IF(B942="","",VLOOKUP(B942,'CTRL RECOM'!A720:M1272,18,0))</f>
        <v/>
      </c>
      <c r="P942" s="63" t="str">
        <f>IF(B942="","",VLOOKUP(B942,'CTRL RECOM'!A720:M1272,19,0))</f>
        <v/>
      </c>
    </row>
    <row r="943" ht="15.75" customHeight="1">
      <c r="A943" s="63" t="str">
        <f t="shared" si="1"/>
        <v/>
      </c>
      <c r="B943" s="64"/>
      <c r="C943" s="64"/>
      <c r="D943" s="65"/>
      <c r="E943" s="66"/>
      <c r="F943" s="67"/>
      <c r="G943" s="67"/>
      <c r="H943" s="64"/>
      <c r="I943" s="68"/>
      <c r="J943" s="64"/>
      <c r="K943" s="63" t="str">
        <f>IF(B943="","",VLOOKUP(B943,'CTRL RECOM'!A721:M1273,2,0))</f>
        <v/>
      </c>
      <c r="L943" s="63" t="str">
        <f>IF(B943="","",VLOOKUP(B943,'CTRL RECOM'!A721:M1273,3,0))</f>
        <v/>
      </c>
      <c r="M943" s="70" t="str">
        <f>IF(B943="","",VLOOKUP(B943,'CTRL RECOM'!A721:M1273,7,0))</f>
        <v/>
      </c>
      <c r="N943" s="70" t="str">
        <f>IF(B943="","",VLOOKUP(B943,'CTRL RECOM'!A721:M1273,8,0))</f>
        <v/>
      </c>
      <c r="O943" s="63" t="str">
        <f>IF(B943="","",VLOOKUP(B943,'CTRL RECOM'!A721:M1273,18,0))</f>
        <v/>
      </c>
      <c r="P943" s="63" t="str">
        <f>IF(B943="","",VLOOKUP(B943,'CTRL RECOM'!A721:M1273,19,0))</f>
        <v/>
      </c>
    </row>
    <row r="944" ht="15.75" customHeight="1">
      <c r="A944" s="63" t="str">
        <f t="shared" si="1"/>
        <v/>
      </c>
      <c r="B944" s="64"/>
      <c r="C944" s="64"/>
      <c r="D944" s="65"/>
      <c r="E944" s="66"/>
      <c r="F944" s="67"/>
      <c r="G944" s="67"/>
      <c r="H944" s="64"/>
      <c r="I944" s="68"/>
      <c r="J944" s="64"/>
      <c r="K944" s="63" t="str">
        <f>IF(B944="","",VLOOKUP(B944,'CTRL RECOM'!A722:M1274,2,0))</f>
        <v/>
      </c>
      <c r="L944" s="63" t="str">
        <f>IF(B944="","",VLOOKUP(B944,'CTRL RECOM'!A722:M1274,3,0))</f>
        <v/>
      </c>
      <c r="M944" s="70" t="str">
        <f>IF(B944="","",VLOOKUP(B944,'CTRL RECOM'!A722:M1274,7,0))</f>
        <v/>
      </c>
      <c r="N944" s="70" t="str">
        <f>IF(B944="","",VLOOKUP(B944,'CTRL RECOM'!A722:M1274,8,0))</f>
        <v/>
      </c>
      <c r="O944" s="63" t="str">
        <f>IF(B944="","",VLOOKUP(B944,'CTRL RECOM'!A722:M1274,18,0))</f>
        <v/>
      </c>
      <c r="P944" s="63" t="str">
        <f>IF(B944="","",VLOOKUP(B944,'CTRL RECOM'!A722:M1274,19,0))</f>
        <v/>
      </c>
    </row>
    <row r="945" ht="15.75" customHeight="1">
      <c r="A945" s="63" t="str">
        <f t="shared" si="1"/>
        <v/>
      </c>
      <c r="B945" s="64"/>
      <c r="C945" s="64"/>
      <c r="D945" s="65"/>
      <c r="E945" s="66"/>
      <c r="F945" s="67"/>
      <c r="G945" s="67"/>
      <c r="H945" s="64"/>
      <c r="I945" s="68"/>
      <c r="J945" s="64"/>
      <c r="K945" s="63" t="str">
        <f>IF(B945="","",VLOOKUP(B945,'CTRL RECOM'!A723:M1275,2,0))</f>
        <v/>
      </c>
      <c r="L945" s="63" t="str">
        <f>IF(B945="","",VLOOKUP(B945,'CTRL RECOM'!A723:M1275,3,0))</f>
        <v/>
      </c>
      <c r="M945" s="70" t="str">
        <f>IF(B945="","",VLOOKUP(B945,'CTRL RECOM'!A723:M1275,7,0))</f>
        <v/>
      </c>
      <c r="N945" s="70" t="str">
        <f>IF(B945="","",VLOOKUP(B945,'CTRL RECOM'!A723:M1275,8,0))</f>
        <v/>
      </c>
      <c r="O945" s="63" t="str">
        <f>IF(B945="","",VLOOKUP(B945,'CTRL RECOM'!A723:M1275,18,0))</f>
        <v/>
      </c>
      <c r="P945" s="63" t="str">
        <f>IF(B945="","",VLOOKUP(B945,'CTRL RECOM'!A723:M1275,19,0))</f>
        <v/>
      </c>
    </row>
    <row r="946" ht="15.75" customHeight="1">
      <c r="A946" s="63" t="str">
        <f t="shared" si="1"/>
        <v/>
      </c>
      <c r="B946" s="64"/>
      <c r="C946" s="64"/>
      <c r="D946" s="65"/>
      <c r="E946" s="66"/>
      <c r="F946" s="67"/>
      <c r="G946" s="67"/>
      <c r="H946" s="64"/>
      <c r="I946" s="68"/>
      <c r="J946" s="64"/>
      <c r="K946" s="63" t="str">
        <f>IF(B946="","",VLOOKUP(B946,'CTRL RECOM'!A724:M1276,2,0))</f>
        <v/>
      </c>
      <c r="L946" s="63" t="str">
        <f>IF(B946="","",VLOOKUP(B946,'CTRL RECOM'!A724:M1276,3,0))</f>
        <v/>
      </c>
      <c r="M946" s="70" t="str">
        <f>IF(B946="","",VLOOKUP(B946,'CTRL RECOM'!A724:M1276,7,0))</f>
        <v/>
      </c>
      <c r="N946" s="70" t="str">
        <f>IF(B946="","",VLOOKUP(B946,'CTRL RECOM'!A724:M1276,8,0))</f>
        <v/>
      </c>
      <c r="O946" s="63" t="str">
        <f>IF(B946="","",VLOOKUP(B946,'CTRL RECOM'!A724:M1276,18,0))</f>
        <v/>
      </c>
      <c r="P946" s="63" t="str">
        <f>IF(B946="","",VLOOKUP(B946,'CTRL RECOM'!A724:M1276,19,0))</f>
        <v/>
      </c>
    </row>
    <row r="947" ht="15.75" customHeight="1">
      <c r="A947" s="63" t="str">
        <f t="shared" si="1"/>
        <v/>
      </c>
      <c r="B947" s="64"/>
      <c r="C947" s="64"/>
      <c r="D947" s="65"/>
      <c r="E947" s="66"/>
      <c r="F947" s="67"/>
      <c r="G947" s="67"/>
      <c r="H947" s="64"/>
      <c r="I947" s="68"/>
      <c r="J947" s="64"/>
      <c r="K947" s="63" t="str">
        <f>IF(B947="","",VLOOKUP(B947,'CTRL RECOM'!A725:M1277,2,0))</f>
        <v/>
      </c>
      <c r="L947" s="63" t="str">
        <f>IF(B947="","",VLOOKUP(B947,'CTRL RECOM'!A725:M1277,3,0))</f>
        <v/>
      </c>
      <c r="M947" s="70" t="str">
        <f>IF(B947="","",VLOOKUP(B947,'CTRL RECOM'!A725:M1277,7,0))</f>
        <v/>
      </c>
      <c r="N947" s="70" t="str">
        <f>IF(B947="","",VLOOKUP(B947,'CTRL RECOM'!A725:M1277,8,0))</f>
        <v/>
      </c>
      <c r="O947" s="63" t="str">
        <f>IF(B947="","",VLOOKUP(B947,'CTRL RECOM'!A725:M1277,18,0))</f>
        <v/>
      </c>
      <c r="P947" s="63" t="str">
        <f>IF(B947="","",VLOOKUP(B947,'CTRL RECOM'!A725:M1277,19,0))</f>
        <v/>
      </c>
    </row>
    <row r="948" ht="15.75" customHeight="1">
      <c r="A948" s="63" t="str">
        <f t="shared" si="1"/>
        <v/>
      </c>
      <c r="B948" s="64"/>
      <c r="C948" s="64"/>
      <c r="D948" s="65"/>
      <c r="E948" s="66"/>
      <c r="F948" s="67"/>
      <c r="G948" s="67"/>
      <c r="H948" s="64"/>
      <c r="I948" s="68"/>
      <c r="J948" s="64"/>
      <c r="K948" s="63" t="str">
        <f>IF(B948="","",VLOOKUP(B948,'CTRL RECOM'!A726:M1278,2,0))</f>
        <v/>
      </c>
      <c r="L948" s="63" t="str">
        <f>IF(B948="","",VLOOKUP(B948,'CTRL RECOM'!A726:M1278,3,0))</f>
        <v/>
      </c>
      <c r="M948" s="70" t="str">
        <f>IF(B948="","",VLOOKUP(B948,'CTRL RECOM'!A726:M1278,7,0))</f>
        <v/>
      </c>
      <c r="N948" s="70" t="str">
        <f>IF(B948="","",VLOOKUP(B948,'CTRL RECOM'!A726:M1278,8,0))</f>
        <v/>
      </c>
      <c r="O948" s="63" t="str">
        <f>IF(B948="","",VLOOKUP(B948,'CTRL RECOM'!A726:M1278,18,0))</f>
        <v/>
      </c>
      <c r="P948" s="63" t="str">
        <f>IF(B948="","",VLOOKUP(B948,'CTRL RECOM'!A726:M1278,19,0))</f>
        <v/>
      </c>
    </row>
    <row r="949" ht="15.75" customHeight="1">
      <c r="A949" s="63" t="str">
        <f t="shared" si="1"/>
        <v/>
      </c>
      <c r="B949" s="64"/>
      <c r="C949" s="64"/>
      <c r="D949" s="65"/>
      <c r="E949" s="66"/>
      <c r="F949" s="67"/>
      <c r="G949" s="67"/>
      <c r="H949" s="64"/>
      <c r="I949" s="68"/>
      <c r="J949" s="64"/>
      <c r="K949" s="63" t="str">
        <f>IF(B949="","",VLOOKUP(B949,'CTRL RECOM'!A727:M1279,2,0))</f>
        <v/>
      </c>
      <c r="L949" s="63" t="str">
        <f>IF(B949="","",VLOOKUP(B949,'CTRL RECOM'!A727:M1279,3,0))</f>
        <v/>
      </c>
      <c r="M949" s="70" t="str">
        <f>IF(B949="","",VLOOKUP(B949,'CTRL RECOM'!A727:M1279,7,0))</f>
        <v/>
      </c>
      <c r="N949" s="70" t="str">
        <f>IF(B949="","",VLOOKUP(B949,'CTRL RECOM'!A727:M1279,8,0))</f>
        <v/>
      </c>
      <c r="O949" s="63" t="str">
        <f>IF(B949="","",VLOOKUP(B949,'CTRL RECOM'!A727:M1279,18,0))</f>
        <v/>
      </c>
      <c r="P949" s="63" t="str">
        <f>IF(B949="","",VLOOKUP(B949,'CTRL RECOM'!A727:M1279,19,0))</f>
        <v/>
      </c>
    </row>
    <row r="950" ht="15.75" customHeight="1">
      <c r="A950" s="63" t="str">
        <f t="shared" si="1"/>
        <v/>
      </c>
      <c r="B950" s="64"/>
      <c r="C950" s="64"/>
      <c r="D950" s="65"/>
      <c r="E950" s="66"/>
      <c r="F950" s="67"/>
      <c r="G950" s="67"/>
      <c r="H950" s="64"/>
      <c r="I950" s="68"/>
      <c r="J950" s="64"/>
      <c r="K950" s="63" t="str">
        <f>IF(B950="","",VLOOKUP(B950,'CTRL RECOM'!A728:M1280,2,0))</f>
        <v/>
      </c>
      <c r="L950" s="63" t="str">
        <f>IF(B950="","",VLOOKUP(B950,'CTRL RECOM'!A728:M1280,3,0))</f>
        <v/>
      </c>
      <c r="M950" s="70" t="str">
        <f>IF(B950="","",VLOOKUP(B950,'CTRL RECOM'!A728:M1280,7,0))</f>
        <v/>
      </c>
      <c r="N950" s="70" t="str">
        <f>IF(B950="","",VLOOKUP(B950,'CTRL RECOM'!A728:M1280,8,0))</f>
        <v/>
      </c>
      <c r="O950" s="63" t="str">
        <f>IF(B950="","",VLOOKUP(B950,'CTRL RECOM'!A728:M1280,18,0))</f>
        <v/>
      </c>
      <c r="P950" s="63" t="str">
        <f>IF(B950="","",VLOOKUP(B950,'CTRL RECOM'!A728:M1280,19,0))</f>
        <v/>
      </c>
    </row>
    <row r="951" ht="15.75" customHeight="1">
      <c r="A951" s="63" t="str">
        <f t="shared" si="1"/>
        <v/>
      </c>
      <c r="B951" s="64"/>
      <c r="C951" s="64"/>
      <c r="D951" s="65"/>
      <c r="E951" s="66"/>
      <c r="F951" s="67"/>
      <c r="G951" s="67"/>
      <c r="H951" s="64"/>
      <c r="I951" s="68"/>
      <c r="J951" s="64"/>
      <c r="K951" s="63" t="str">
        <f>IF(B951="","",VLOOKUP(B951,'CTRL RECOM'!A729:M1281,2,0))</f>
        <v/>
      </c>
      <c r="L951" s="63" t="str">
        <f>IF(B951="","",VLOOKUP(B951,'CTRL RECOM'!A729:M1281,3,0))</f>
        <v/>
      </c>
      <c r="M951" s="70" t="str">
        <f>IF(B951="","",VLOOKUP(B951,'CTRL RECOM'!A729:M1281,7,0))</f>
        <v/>
      </c>
      <c r="N951" s="70" t="str">
        <f>IF(B951="","",VLOOKUP(B951,'CTRL RECOM'!A729:M1281,8,0))</f>
        <v/>
      </c>
      <c r="O951" s="63" t="str">
        <f>IF(B951="","",VLOOKUP(B951,'CTRL RECOM'!A729:M1281,18,0))</f>
        <v/>
      </c>
      <c r="P951" s="63" t="str">
        <f>IF(B951="","",VLOOKUP(B951,'CTRL RECOM'!A729:M1281,19,0))</f>
        <v/>
      </c>
    </row>
    <row r="952" ht="15.75" customHeight="1">
      <c r="A952" s="63" t="str">
        <f t="shared" si="1"/>
        <v/>
      </c>
      <c r="B952" s="64"/>
      <c r="C952" s="64"/>
      <c r="D952" s="65"/>
      <c r="E952" s="66"/>
      <c r="F952" s="67"/>
      <c r="G952" s="67"/>
      <c r="H952" s="64"/>
      <c r="I952" s="68"/>
      <c r="J952" s="64"/>
      <c r="K952" s="63" t="str">
        <f>IF(B952="","",VLOOKUP(B952,'CTRL RECOM'!A730:M1282,2,0))</f>
        <v/>
      </c>
      <c r="L952" s="63" t="str">
        <f>IF(B952="","",VLOOKUP(B952,'CTRL RECOM'!A730:M1282,3,0))</f>
        <v/>
      </c>
      <c r="M952" s="70" t="str">
        <f>IF(B952="","",VLOOKUP(B952,'CTRL RECOM'!A730:M1282,7,0))</f>
        <v/>
      </c>
      <c r="N952" s="70" t="str">
        <f>IF(B952="","",VLOOKUP(B952,'CTRL RECOM'!A730:M1282,8,0))</f>
        <v/>
      </c>
      <c r="O952" s="63" t="str">
        <f>IF(B952="","",VLOOKUP(B952,'CTRL RECOM'!A730:M1282,18,0))</f>
        <v/>
      </c>
      <c r="P952" s="63" t="str">
        <f>IF(B952="","",VLOOKUP(B952,'CTRL RECOM'!A730:M1282,19,0))</f>
        <v/>
      </c>
    </row>
    <row r="953" ht="15.75" customHeight="1">
      <c r="A953" s="63" t="str">
        <f t="shared" si="1"/>
        <v/>
      </c>
      <c r="B953" s="64"/>
      <c r="C953" s="64"/>
      <c r="D953" s="65"/>
      <c r="E953" s="66"/>
      <c r="F953" s="67"/>
      <c r="G953" s="67"/>
      <c r="H953" s="64"/>
      <c r="I953" s="68"/>
      <c r="J953" s="64"/>
      <c r="K953" s="63" t="str">
        <f>IF(B953="","",VLOOKUP(B953,'CTRL RECOM'!A731:M1283,2,0))</f>
        <v/>
      </c>
      <c r="L953" s="63" t="str">
        <f>IF(B953="","",VLOOKUP(B953,'CTRL RECOM'!A731:M1283,3,0))</f>
        <v/>
      </c>
      <c r="M953" s="70" t="str">
        <f>IF(B953="","",VLOOKUP(B953,'CTRL RECOM'!A731:M1283,7,0))</f>
        <v/>
      </c>
      <c r="N953" s="70" t="str">
        <f>IF(B953="","",VLOOKUP(B953,'CTRL RECOM'!A731:M1283,8,0))</f>
        <v/>
      </c>
      <c r="O953" s="63" t="str">
        <f>IF(B953="","",VLOOKUP(B953,'CTRL RECOM'!A731:M1283,18,0))</f>
        <v/>
      </c>
      <c r="P953" s="63" t="str">
        <f>IF(B953="","",VLOOKUP(B953,'CTRL RECOM'!A731:M1283,19,0))</f>
        <v/>
      </c>
    </row>
    <row r="954" ht="15.75" customHeight="1">
      <c r="A954" s="63" t="str">
        <f t="shared" si="1"/>
        <v/>
      </c>
      <c r="B954" s="64"/>
      <c r="C954" s="64"/>
      <c r="D954" s="65"/>
      <c r="E954" s="66"/>
      <c r="F954" s="67"/>
      <c r="G954" s="67"/>
      <c r="H954" s="64"/>
      <c r="I954" s="68"/>
      <c r="J954" s="64"/>
      <c r="K954" s="63" t="str">
        <f>IF(B954="","",VLOOKUP(B954,'CTRL RECOM'!A732:M1284,2,0))</f>
        <v/>
      </c>
      <c r="L954" s="63" t="str">
        <f>IF(B954="","",VLOOKUP(B954,'CTRL RECOM'!A732:M1284,3,0))</f>
        <v/>
      </c>
      <c r="M954" s="70" t="str">
        <f>IF(B954="","",VLOOKUP(B954,'CTRL RECOM'!A732:M1284,7,0))</f>
        <v/>
      </c>
      <c r="N954" s="70" t="str">
        <f>IF(B954="","",VLOOKUP(B954,'CTRL RECOM'!A732:M1284,8,0))</f>
        <v/>
      </c>
      <c r="O954" s="63" t="str">
        <f>IF(B954="","",VLOOKUP(B954,'CTRL RECOM'!A732:M1284,18,0))</f>
        <v/>
      </c>
      <c r="P954" s="63" t="str">
        <f>IF(B954="","",VLOOKUP(B954,'CTRL RECOM'!A732:M1284,19,0))</f>
        <v/>
      </c>
    </row>
    <row r="955" ht="15.75" customHeight="1">
      <c r="A955" s="63" t="str">
        <f t="shared" si="1"/>
        <v/>
      </c>
      <c r="B955" s="64"/>
      <c r="C955" s="64"/>
      <c r="D955" s="65"/>
      <c r="E955" s="66"/>
      <c r="F955" s="67"/>
      <c r="G955" s="67"/>
      <c r="H955" s="64"/>
      <c r="I955" s="68"/>
      <c r="J955" s="64"/>
      <c r="K955" s="63" t="str">
        <f>IF(B955="","",VLOOKUP(B955,'CTRL RECOM'!A733:M1285,2,0))</f>
        <v/>
      </c>
      <c r="L955" s="63" t="str">
        <f>IF(B955="","",VLOOKUP(B955,'CTRL RECOM'!A733:M1285,3,0))</f>
        <v/>
      </c>
      <c r="M955" s="70" t="str">
        <f>IF(B955="","",VLOOKUP(B955,'CTRL RECOM'!A733:M1285,7,0))</f>
        <v/>
      </c>
      <c r="N955" s="70" t="str">
        <f>IF(B955="","",VLOOKUP(B955,'CTRL RECOM'!A733:M1285,8,0))</f>
        <v/>
      </c>
      <c r="O955" s="63" t="str">
        <f>IF(B955="","",VLOOKUP(B955,'CTRL RECOM'!A733:M1285,18,0))</f>
        <v/>
      </c>
      <c r="P955" s="63" t="str">
        <f>IF(B955="","",VLOOKUP(B955,'CTRL RECOM'!A733:M1285,19,0))</f>
        <v/>
      </c>
    </row>
    <row r="956" ht="15.75" customHeight="1">
      <c r="A956" s="63" t="str">
        <f t="shared" si="1"/>
        <v/>
      </c>
      <c r="B956" s="64"/>
      <c r="C956" s="64"/>
      <c r="D956" s="65"/>
      <c r="E956" s="66"/>
      <c r="F956" s="67"/>
      <c r="G956" s="67"/>
      <c r="H956" s="64"/>
      <c r="I956" s="68"/>
      <c r="J956" s="64"/>
      <c r="K956" s="63" t="str">
        <f>IF(B956="","",VLOOKUP(B956,'CTRL RECOM'!A734:M1286,2,0))</f>
        <v/>
      </c>
      <c r="L956" s="63" t="str">
        <f>IF(B956="","",VLOOKUP(B956,'CTRL RECOM'!A734:M1286,3,0))</f>
        <v/>
      </c>
      <c r="M956" s="70" t="str">
        <f>IF(B956="","",VLOOKUP(B956,'CTRL RECOM'!A734:M1286,7,0))</f>
        <v/>
      </c>
      <c r="N956" s="70" t="str">
        <f>IF(B956="","",VLOOKUP(B956,'CTRL RECOM'!A734:M1286,8,0))</f>
        <v/>
      </c>
      <c r="O956" s="63" t="str">
        <f>IF(B956="","",VLOOKUP(B956,'CTRL RECOM'!A734:M1286,18,0))</f>
        <v/>
      </c>
      <c r="P956" s="63" t="str">
        <f>IF(B956="","",VLOOKUP(B956,'CTRL RECOM'!A734:M1286,19,0))</f>
        <v/>
      </c>
    </row>
    <row r="957" ht="15.75" customHeight="1">
      <c r="A957" s="63" t="str">
        <f t="shared" si="1"/>
        <v/>
      </c>
      <c r="B957" s="64"/>
      <c r="C957" s="64"/>
      <c r="D957" s="65"/>
      <c r="E957" s="66"/>
      <c r="F957" s="67"/>
      <c r="G957" s="67"/>
      <c r="H957" s="64"/>
      <c r="I957" s="68"/>
      <c r="J957" s="64"/>
      <c r="K957" s="63" t="str">
        <f>IF(B957="","",VLOOKUP(B957,'CTRL RECOM'!A735:M1287,2,0))</f>
        <v/>
      </c>
      <c r="L957" s="63" t="str">
        <f>IF(B957="","",VLOOKUP(B957,'CTRL RECOM'!A735:M1287,3,0))</f>
        <v/>
      </c>
      <c r="M957" s="70" t="str">
        <f>IF(B957="","",VLOOKUP(B957,'CTRL RECOM'!A735:M1287,7,0))</f>
        <v/>
      </c>
      <c r="N957" s="70" t="str">
        <f>IF(B957="","",VLOOKUP(B957,'CTRL RECOM'!A735:M1287,8,0))</f>
        <v/>
      </c>
      <c r="O957" s="63" t="str">
        <f>IF(B957="","",VLOOKUP(B957,'CTRL RECOM'!A735:M1287,18,0))</f>
        <v/>
      </c>
      <c r="P957" s="63" t="str">
        <f>IF(B957="","",VLOOKUP(B957,'CTRL RECOM'!A735:M1287,19,0))</f>
        <v/>
      </c>
    </row>
    <row r="958" ht="15.75" customHeight="1">
      <c r="A958" s="63" t="str">
        <f t="shared" si="1"/>
        <v/>
      </c>
      <c r="B958" s="64"/>
      <c r="C958" s="64"/>
      <c r="D958" s="65"/>
      <c r="E958" s="66"/>
      <c r="F958" s="67"/>
      <c r="G958" s="67"/>
      <c r="H958" s="64"/>
      <c r="I958" s="68"/>
      <c r="J958" s="64"/>
      <c r="K958" s="63" t="str">
        <f>IF(B958="","",VLOOKUP(B958,'CTRL RECOM'!A736:M1288,2,0))</f>
        <v/>
      </c>
      <c r="L958" s="63" t="str">
        <f>IF(B958="","",VLOOKUP(B958,'CTRL RECOM'!A736:M1288,3,0))</f>
        <v/>
      </c>
      <c r="M958" s="70" t="str">
        <f>IF(B958="","",VLOOKUP(B958,'CTRL RECOM'!A736:M1288,7,0))</f>
        <v/>
      </c>
      <c r="N958" s="70" t="str">
        <f>IF(B958="","",VLOOKUP(B958,'CTRL RECOM'!A736:M1288,8,0))</f>
        <v/>
      </c>
      <c r="O958" s="63" t="str">
        <f>IF(B958="","",VLOOKUP(B958,'CTRL RECOM'!A736:M1288,18,0))</f>
        <v/>
      </c>
      <c r="P958" s="63" t="str">
        <f>IF(B958="","",VLOOKUP(B958,'CTRL RECOM'!A736:M1288,19,0))</f>
        <v/>
      </c>
    </row>
    <row r="959" ht="15.75" customHeight="1">
      <c r="A959" s="63" t="str">
        <f t="shared" si="1"/>
        <v/>
      </c>
      <c r="B959" s="64"/>
      <c r="C959" s="64"/>
      <c r="D959" s="65"/>
      <c r="E959" s="66"/>
      <c r="F959" s="67"/>
      <c r="G959" s="67"/>
      <c r="H959" s="64"/>
      <c r="I959" s="68"/>
      <c r="J959" s="64"/>
      <c r="K959" s="63" t="str">
        <f>IF(B959="","",VLOOKUP(B959,'CTRL RECOM'!A737:M1289,2,0))</f>
        <v/>
      </c>
      <c r="L959" s="63" t="str">
        <f>IF(B959="","",VLOOKUP(B959,'CTRL RECOM'!A737:M1289,3,0))</f>
        <v/>
      </c>
      <c r="M959" s="70" t="str">
        <f>IF(B959="","",VLOOKUP(B959,'CTRL RECOM'!A737:M1289,7,0))</f>
        <v/>
      </c>
      <c r="N959" s="70" t="str">
        <f>IF(B959="","",VLOOKUP(B959,'CTRL RECOM'!A737:M1289,8,0))</f>
        <v/>
      </c>
      <c r="O959" s="63" t="str">
        <f>IF(B959="","",VLOOKUP(B959,'CTRL RECOM'!A737:M1289,18,0))</f>
        <v/>
      </c>
      <c r="P959" s="63" t="str">
        <f>IF(B959="","",VLOOKUP(B959,'CTRL RECOM'!A737:M1289,19,0))</f>
        <v/>
      </c>
    </row>
    <row r="960" ht="15.75" customHeight="1">
      <c r="A960" s="63" t="str">
        <f t="shared" si="1"/>
        <v/>
      </c>
      <c r="B960" s="64"/>
      <c r="C960" s="64"/>
      <c r="D960" s="65"/>
      <c r="E960" s="66"/>
      <c r="F960" s="67"/>
      <c r="G960" s="67"/>
      <c r="H960" s="64"/>
      <c r="I960" s="68"/>
      <c r="J960" s="64"/>
      <c r="K960" s="63" t="str">
        <f>IF(B960="","",VLOOKUP(B960,'CTRL RECOM'!A738:M1290,2,0))</f>
        <v/>
      </c>
      <c r="L960" s="63" t="str">
        <f>IF(B960="","",VLOOKUP(B960,'CTRL RECOM'!A738:M1290,3,0))</f>
        <v/>
      </c>
      <c r="M960" s="70" t="str">
        <f>IF(B960="","",VLOOKUP(B960,'CTRL RECOM'!A738:M1290,7,0))</f>
        <v/>
      </c>
      <c r="N960" s="70" t="str">
        <f>IF(B960="","",VLOOKUP(B960,'CTRL RECOM'!A738:M1290,8,0))</f>
        <v/>
      </c>
      <c r="O960" s="63" t="str">
        <f>IF(B960="","",VLOOKUP(B960,'CTRL RECOM'!A738:M1290,18,0))</f>
        <v/>
      </c>
      <c r="P960" s="63" t="str">
        <f>IF(B960="","",VLOOKUP(B960,'CTRL RECOM'!A738:M1290,19,0))</f>
        <v/>
      </c>
    </row>
    <row r="961" ht="15.75" customHeight="1">
      <c r="A961" s="63" t="str">
        <f t="shared" si="1"/>
        <v/>
      </c>
      <c r="B961" s="64"/>
      <c r="C961" s="64"/>
      <c r="D961" s="65"/>
      <c r="E961" s="66"/>
      <c r="F961" s="67"/>
      <c r="G961" s="67"/>
      <c r="H961" s="64"/>
      <c r="I961" s="68"/>
      <c r="J961" s="64"/>
      <c r="K961" s="63" t="str">
        <f>IF(B961="","",VLOOKUP(B961,'CTRL RECOM'!A739:M1291,2,0))</f>
        <v/>
      </c>
      <c r="L961" s="63" t="str">
        <f>IF(B961="","",VLOOKUP(B961,'CTRL RECOM'!A739:M1291,3,0))</f>
        <v/>
      </c>
      <c r="M961" s="70" t="str">
        <f>IF(B961="","",VLOOKUP(B961,'CTRL RECOM'!A739:M1291,7,0))</f>
        <v/>
      </c>
      <c r="N961" s="70" t="str">
        <f>IF(B961="","",VLOOKUP(B961,'CTRL RECOM'!A739:M1291,8,0))</f>
        <v/>
      </c>
      <c r="O961" s="63" t="str">
        <f>IF(B961="","",VLOOKUP(B961,'CTRL RECOM'!A739:M1291,18,0))</f>
        <v/>
      </c>
      <c r="P961" s="63" t="str">
        <f>IF(B961="","",VLOOKUP(B961,'CTRL RECOM'!A739:M1291,19,0))</f>
        <v/>
      </c>
    </row>
    <row r="962" ht="15.75" customHeight="1">
      <c r="A962" s="63" t="str">
        <f t="shared" si="1"/>
        <v/>
      </c>
      <c r="B962" s="64"/>
      <c r="C962" s="64"/>
      <c r="D962" s="65"/>
      <c r="E962" s="66"/>
      <c r="F962" s="67"/>
      <c r="G962" s="67"/>
      <c r="H962" s="64"/>
      <c r="I962" s="68"/>
      <c r="J962" s="64"/>
      <c r="K962" s="63" t="str">
        <f>IF(B962="","",VLOOKUP(B962,'CTRL RECOM'!A740:M1292,2,0))</f>
        <v/>
      </c>
      <c r="L962" s="63" t="str">
        <f>IF(B962="","",VLOOKUP(B962,'CTRL RECOM'!A740:M1292,3,0))</f>
        <v/>
      </c>
      <c r="M962" s="70" t="str">
        <f>IF(B962="","",VLOOKUP(B962,'CTRL RECOM'!A740:M1292,7,0))</f>
        <v/>
      </c>
      <c r="N962" s="70" t="str">
        <f>IF(B962="","",VLOOKUP(B962,'CTRL RECOM'!A740:M1292,8,0))</f>
        <v/>
      </c>
      <c r="O962" s="63" t="str">
        <f>IF(B962="","",VLOOKUP(B962,'CTRL RECOM'!A740:M1292,18,0))</f>
        <v/>
      </c>
      <c r="P962" s="63" t="str">
        <f>IF(B962="","",VLOOKUP(B962,'CTRL RECOM'!A740:M1292,19,0))</f>
        <v/>
      </c>
    </row>
    <row r="963" ht="15.75" customHeight="1">
      <c r="A963" s="63" t="str">
        <f t="shared" si="1"/>
        <v/>
      </c>
      <c r="B963" s="64"/>
      <c r="C963" s="64"/>
      <c r="D963" s="65"/>
      <c r="E963" s="66"/>
      <c r="F963" s="67"/>
      <c r="G963" s="67"/>
      <c r="H963" s="64"/>
      <c r="I963" s="68"/>
      <c r="J963" s="64"/>
      <c r="K963" s="63" t="str">
        <f>IF(B963="","",VLOOKUP(B963,'CTRL RECOM'!A741:M1293,2,0))</f>
        <v/>
      </c>
      <c r="L963" s="63" t="str">
        <f>IF(B963="","",VLOOKUP(B963,'CTRL RECOM'!A741:M1293,3,0))</f>
        <v/>
      </c>
      <c r="M963" s="70" t="str">
        <f>IF(B963="","",VLOOKUP(B963,'CTRL RECOM'!A741:M1293,7,0))</f>
        <v/>
      </c>
      <c r="N963" s="70" t="str">
        <f>IF(B963="","",VLOOKUP(B963,'CTRL RECOM'!A741:M1293,8,0))</f>
        <v/>
      </c>
      <c r="O963" s="63" t="str">
        <f>IF(B963="","",VLOOKUP(B963,'CTRL RECOM'!A741:M1293,18,0))</f>
        <v/>
      </c>
      <c r="P963" s="63" t="str">
        <f>IF(B963="","",VLOOKUP(B963,'CTRL RECOM'!A741:M1293,19,0))</f>
        <v/>
      </c>
    </row>
    <row r="964" ht="15.75" customHeight="1">
      <c r="A964" s="63" t="str">
        <f t="shared" si="1"/>
        <v/>
      </c>
      <c r="B964" s="64"/>
      <c r="C964" s="64"/>
      <c r="D964" s="65"/>
      <c r="E964" s="66"/>
      <c r="F964" s="67"/>
      <c r="G964" s="67"/>
      <c r="H964" s="64"/>
      <c r="I964" s="68"/>
      <c r="J964" s="64"/>
      <c r="K964" s="63" t="str">
        <f>IF(B964="","",VLOOKUP(B964,'CTRL RECOM'!A742:M1294,2,0))</f>
        <v/>
      </c>
      <c r="L964" s="63" t="str">
        <f>IF(B964="","",VLOOKUP(B964,'CTRL RECOM'!A742:M1294,3,0))</f>
        <v/>
      </c>
      <c r="M964" s="70" t="str">
        <f>IF(B964="","",VLOOKUP(B964,'CTRL RECOM'!A742:M1294,7,0))</f>
        <v/>
      </c>
      <c r="N964" s="70" t="str">
        <f>IF(B964="","",VLOOKUP(B964,'CTRL RECOM'!A742:M1294,8,0))</f>
        <v/>
      </c>
      <c r="O964" s="63" t="str">
        <f>IF(B964="","",VLOOKUP(B964,'CTRL RECOM'!A742:M1294,18,0))</f>
        <v/>
      </c>
      <c r="P964" s="63" t="str">
        <f>IF(B964="","",VLOOKUP(B964,'CTRL RECOM'!A742:M1294,19,0))</f>
        <v/>
      </c>
    </row>
    <row r="965" ht="15.75" customHeight="1">
      <c r="A965" s="63" t="str">
        <f t="shared" si="1"/>
        <v/>
      </c>
      <c r="B965" s="64"/>
      <c r="C965" s="64"/>
      <c r="D965" s="65"/>
      <c r="E965" s="66"/>
      <c r="F965" s="67"/>
      <c r="G965" s="67"/>
      <c r="H965" s="64"/>
      <c r="I965" s="68"/>
      <c r="J965" s="64"/>
      <c r="K965" s="63" t="str">
        <f>IF(B965="","",VLOOKUP(B965,'CTRL RECOM'!A743:M1295,2,0))</f>
        <v/>
      </c>
      <c r="L965" s="63" t="str">
        <f>IF(B965="","",VLOOKUP(B965,'CTRL RECOM'!A743:M1295,3,0))</f>
        <v/>
      </c>
      <c r="M965" s="70" t="str">
        <f>IF(B965="","",VLOOKUP(B965,'CTRL RECOM'!A743:M1295,7,0))</f>
        <v/>
      </c>
      <c r="N965" s="70" t="str">
        <f>IF(B965="","",VLOOKUP(B965,'CTRL RECOM'!A743:M1295,8,0))</f>
        <v/>
      </c>
      <c r="O965" s="63" t="str">
        <f>IF(B965="","",VLOOKUP(B965,'CTRL RECOM'!A743:M1295,18,0))</f>
        <v/>
      </c>
      <c r="P965" s="63" t="str">
        <f>IF(B965="","",VLOOKUP(B965,'CTRL RECOM'!A743:M1295,19,0))</f>
        <v/>
      </c>
    </row>
    <row r="966" ht="15.75" customHeight="1">
      <c r="A966" s="63" t="str">
        <f t="shared" si="1"/>
        <v/>
      </c>
      <c r="B966" s="64"/>
      <c r="C966" s="64"/>
      <c r="D966" s="65"/>
      <c r="E966" s="66"/>
      <c r="F966" s="67"/>
      <c r="G966" s="67"/>
      <c r="H966" s="64"/>
      <c r="I966" s="68"/>
      <c r="J966" s="64"/>
      <c r="K966" s="63" t="str">
        <f>IF(B966="","",VLOOKUP(B966,'CTRL RECOM'!A744:M1296,2,0))</f>
        <v/>
      </c>
      <c r="L966" s="63" t="str">
        <f>IF(B966="","",VLOOKUP(B966,'CTRL RECOM'!A744:M1296,3,0))</f>
        <v/>
      </c>
      <c r="M966" s="70" t="str">
        <f>IF(B966="","",VLOOKUP(B966,'CTRL RECOM'!A744:M1296,7,0))</f>
        <v/>
      </c>
      <c r="N966" s="70" t="str">
        <f>IF(B966="","",VLOOKUP(B966,'CTRL RECOM'!A744:M1296,8,0))</f>
        <v/>
      </c>
      <c r="O966" s="63" t="str">
        <f>IF(B966="","",VLOOKUP(B966,'CTRL RECOM'!A744:M1296,18,0))</f>
        <v/>
      </c>
      <c r="P966" s="63" t="str">
        <f>IF(B966="","",VLOOKUP(B966,'CTRL RECOM'!A744:M1296,19,0))</f>
        <v/>
      </c>
    </row>
    <row r="967" ht="15.75" customHeight="1">
      <c r="A967" s="63" t="str">
        <f t="shared" si="1"/>
        <v/>
      </c>
      <c r="B967" s="64"/>
      <c r="C967" s="64"/>
      <c r="D967" s="65"/>
      <c r="E967" s="66"/>
      <c r="F967" s="67"/>
      <c r="G967" s="67"/>
      <c r="H967" s="64"/>
      <c r="I967" s="68"/>
      <c r="J967" s="64"/>
      <c r="K967" s="63" t="str">
        <f>IF(B967="","",VLOOKUP(B967,'CTRL RECOM'!A745:M1297,2,0))</f>
        <v/>
      </c>
      <c r="L967" s="63" t="str">
        <f>IF(B967="","",VLOOKUP(B967,'CTRL RECOM'!A745:M1297,3,0))</f>
        <v/>
      </c>
      <c r="M967" s="70" t="str">
        <f>IF(B967="","",VLOOKUP(B967,'CTRL RECOM'!A745:M1297,7,0))</f>
        <v/>
      </c>
      <c r="N967" s="70" t="str">
        <f>IF(B967="","",VLOOKUP(B967,'CTRL RECOM'!A745:M1297,8,0))</f>
        <v/>
      </c>
      <c r="O967" s="63" t="str">
        <f>IF(B967="","",VLOOKUP(B967,'CTRL RECOM'!A745:M1297,18,0))</f>
        <v/>
      </c>
      <c r="P967" s="63" t="str">
        <f>IF(B967="","",VLOOKUP(B967,'CTRL RECOM'!A745:M1297,19,0))</f>
        <v/>
      </c>
    </row>
    <row r="968" ht="15.75" customHeight="1">
      <c r="A968" s="63" t="str">
        <f t="shared" si="1"/>
        <v/>
      </c>
      <c r="B968" s="64"/>
      <c r="C968" s="64"/>
      <c r="D968" s="65"/>
      <c r="E968" s="66"/>
      <c r="F968" s="67"/>
      <c r="G968" s="67"/>
      <c r="H968" s="64"/>
      <c r="I968" s="68"/>
      <c r="J968" s="64"/>
      <c r="K968" s="63" t="str">
        <f>IF(B968="","",VLOOKUP(B968,'CTRL RECOM'!A746:M1298,2,0))</f>
        <v/>
      </c>
      <c r="L968" s="63" t="str">
        <f>IF(B968="","",VLOOKUP(B968,'CTRL RECOM'!A746:M1298,3,0))</f>
        <v/>
      </c>
      <c r="M968" s="70" t="str">
        <f>IF(B968="","",VLOOKUP(B968,'CTRL RECOM'!A746:M1298,7,0))</f>
        <v/>
      </c>
      <c r="N968" s="70" t="str">
        <f>IF(B968="","",VLOOKUP(B968,'CTRL RECOM'!A746:M1298,8,0))</f>
        <v/>
      </c>
      <c r="O968" s="63" t="str">
        <f>IF(B968="","",VLOOKUP(B968,'CTRL RECOM'!A746:M1298,18,0))</f>
        <v/>
      </c>
      <c r="P968" s="63" t="str">
        <f>IF(B968="","",VLOOKUP(B968,'CTRL RECOM'!A746:M1298,19,0))</f>
        <v/>
      </c>
    </row>
    <row r="969" ht="15.75" customHeight="1">
      <c r="A969" s="63" t="str">
        <f t="shared" si="1"/>
        <v/>
      </c>
      <c r="B969" s="64"/>
      <c r="C969" s="64"/>
      <c r="D969" s="65"/>
      <c r="E969" s="66"/>
      <c r="F969" s="67"/>
      <c r="G969" s="67"/>
      <c r="H969" s="64"/>
      <c r="I969" s="68"/>
      <c r="J969" s="64"/>
      <c r="K969" s="63" t="str">
        <f>IF(B969="","",VLOOKUP(B969,'CTRL RECOM'!A747:M1299,2,0))</f>
        <v/>
      </c>
      <c r="L969" s="63" t="str">
        <f>IF(B969="","",VLOOKUP(B969,'CTRL RECOM'!A747:M1299,3,0))</f>
        <v/>
      </c>
      <c r="M969" s="70" t="str">
        <f>IF(B969="","",VLOOKUP(B969,'CTRL RECOM'!A747:M1299,7,0))</f>
        <v/>
      </c>
      <c r="N969" s="70" t="str">
        <f>IF(B969="","",VLOOKUP(B969,'CTRL RECOM'!A747:M1299,8,0))</f>
        <v/>
      </c>
      <c r="O969" s="63" t="str">
        <f>IF(B969="","",VLOOKUP(B969,'CTRL RECOM'!A747:M1299,18,0))</f>
        <v/>
      </c>
      <c r="P969" s="63" t="str">
        <f>IF(B969="","",VLOOKUP(B969,'CTRL RECOM'!A747:M1299,19,0))</f>
        <v/>
      </c>
    </row>
    <row r="970" ht="15.75" customHeight="1">
      <c r="A970" s="63" t="str">
        <f t="shared" si="1"/>
        <v/>
      </c>
      <c r="B970" s="64"/>
      <c r="C970" s="64"/>
      <c r="D970" s="65"/>
      <c r="E970" s="66"/>
      <c r="F970" s="67"/>
      <c r="G970" s="67"/>
      <c r="H970" s="64"/>
      <c r="I970" s="68"/>
      <c r="J970" s="64"/>
      <c r="K970" s="63" t="str">
        <f>IF(B970="","",VLOOKUP(B970,'CTRL RECOM'!A748:M1300,2,0))</f>
        <v/>
      </c>
      <c r="L970" s="63" t="str">
        <f>IF(B970="","",VLOOKUP(B970,'CTRL RECOM'!A748:M1300,3,0))</f>
        <v/>
      </c>
      <c r="M970" s="70" t="str">
        <f>IF(B970="","",VLOOKUP(B970,'CTRL RECOM'!A748:M1300,7,0))</f>
        <v/>
      </c>
      <c r="N970" s="70" t="str">
        <f>IF(B970="","",VLOOKUP(B970,'CTRL RECOM'!A748:M1300,8,0))</f>
        <v/>
      </c>
      <c r="O970" s="63" t="str">
        <f>IF(B970="","",VLOOKUP(B970,'CTRL RECOM'!A748:M1300,18,0))</f>
        <v/>
      </c>
      <c r="P970" s="63" t="str">
        <f>IF(B970="","",VLOOKUP(B970,'CTRL RECOM'!A748:M1300,19,0))</f>
        <v/>
      </c>
    </row>
    <row r="971" ht="15.75" customHeight="1">
      <c r="A971" s="63" t="str">
        <f t="shared" si="1"/>
        <v/>
      </c>
      <c r="B971" s="64"/>
      <c r="C971" s="64"/>
      <c r="D971" s="65"/>
      <c r="E971" s="66"/>
      <c r="F971" s="67"/>
      <c r="G971" s="67"/>
      <c r="H971" s="64"/>
      <c r="I971" s="68"/>
      <c r="J971" s="64"/>
      <c r="K971" s="63" t="str">
        <f>IF(B971="","",VLOOKUP(B971,'CTRL RECOM'!A749:M1301,2,0))</f>
        <v/>
      </c>
      <c r="L971" s="63" t="str">
        <f>IF(B971="","",VLOOKUP(B971,'CTRL RECOM'!A749:M1301,3,0))</f>
        <v/>
      </c>
      <c r="M971" s="70" t="str">
        <f>IF(B971="","",VLOOKUP(B971,'CTRL RECOM'!A749:M1301,7,0))</f>
        <v/>
      </c>
      <c r="N971" s="70" t="str">
        <f>IF(B971="","",VLOOKUP(B971,'CTRL RECOM'!A749:M1301,8,0))</f>
        <v/>
      </c>
      <c r="O971" s="63" t="str">
        <f>IF(B971="","",VLOOKUP(B971,'CTRL RECOM'!A749:M1301,18,0))</f>
        <v/>
      </c>
      <c r="P971" s="63" t="str">
        <f>IF(B971="","",VLOOKUP(B971,'CTRL RECOM'!A749:M1301,19,0))</f>
        <v/>
      </c>
    </row>
    <row r="972" ht="15.75" customHeight="1">
      <c r="A972" s="63" t="str">
        <f t="shared" si="1"/>
        <v/>
      </c>
      <c r="B972" s="64"/>
      <c r="C972" s="64"/>
      <c r="D972" s="65"/>
      <c r="E972" s="66"/>
      <c r="F972" s="67"/>
      <c r="G972" s="67"/>
      <c r="H972" s="64"/>
      <c r="I972" s="68"/>
      <c r="J972" s="64"/>
      <c r="K972" s="63" t="str">
        <f>IF(B972="","",VLOOKUP(B972,'CTRL RECOM'!A750:M1302,2,0))</f>
        <v/>
      </c>
      <c r="L972" s="63" t="str">
        <f>IF(B972="","",VLOOKUP(B972,'CTRL RECOM'!A750:M1302,3,0))</f>
        <v/>
      </c>
      <c r="M972" s="70" t="str">
        <f>IF(B972="","",VLOOKUP(B972,'CTRL RECOM'!A750:M1302,7,0))</f>
        <v/>
      </c>
      <c r="N972" s="70" t="str">
        <f>IF(B972="","",VLOOKUP(B972,'CTRL RECOM'!A750:M1302,8,0))</f>
        <v/>
      </c>
      <c r="O972" s="63" t="str">
        <f>IF(B972="","",VLOOKUP(B972,'CTRL RECOM'!A750:M1302,18,0))</f>
        <v/>
      </c>
      <c r="P972" s="63" t="str">
        <f>IF(B972="","",VLOOKUP(B972,'CTRL RECOM'!A750:M1302,19,0))</f>
        <v/>
      </c>
    </row>
    <row r="973" ht="15.75" customHeight="1">
      <c r="A973" s="63" t="str">
        <f t="shared" si="1"/>
        <v/>
      </c>
      <c r="B973" s="64"/>
      <c r="C973" s="64"/>
      <c r="D973" s="65"/>
      <c r="E973" s="66"/>
      <c r="F973" s="67"/>
      <c r="G973" s="67"/>
      <c r="H973" s="64"/>
      <c r="I973" s="68"/>
      <c r="J973" s="64"/>
      <c r="K973" s="63" t="str">
        <f>IF(B973="","",VLOOKUP(B973,'CTRL RECOM'!A751:M1303,2,0))</f>
        <v/>
      </c>
      <c r="L973" s="63" t="str">
        <f>IF(B973="","",VLOOKUP(B973,'CTRL RECOM'!A751:M1303,3,0))</f>
        <v/>
      </c>
      <c r="M973" s="70" t="str">
        <f>IF(B973="","",VLOOKUP(B973,'CTRL RECOM'!A751:M1303,7,0))</f>
        <v/>
      </c>
      <c r="N973" s="70" t="str">
        <f>IF(B973="","",VLOOKUP(B973,'CTRL RECOM'!A751:M1303,8,0))</f>
        <v/>
      </c>
      <c r="O973" s="63" t="str">
        <f>IF(B973="","",VLOOKUP(B973,'CTRL RECOM'!A751:M1303,18,0))</f>
        <v/>
      </c>
      <c r="P973" s="63" t="str">
        <f>IF(B973="","",VLOOKUP(B973,'CTRL RECOM'!A751:M1303,19,0))</f>
        <v/>
      </c>
    </row>
    <row r="974" ht="15.75" customHeight="1">
      <c r="A974" s="63" t="str">
        <f t="shared" si="1"/>
        <v/>
      </c>
      <c r="B974" s="64"/>
      <c r="C974" s="64"/>
      <c r="D974" s="65"/>
      <c r="E974" s="66"/>
      <c r="F974" s="67"/>
      <c r="G974" s="67"/>
      <c r="H974" s="64"/>
      <c r="I974" s="68"/>
      <c r="J974" s="64"/>
      <c r="K974" s="63" t="str">
        <f>IF(B974="","",VLOOKUP(B974,'CTRL RECOM'!A752:M1304,2,0))</f>
        <v/>
      </c>
      <c r="L974" s="63" t="str">
        <f>IF(B974="","",VLOOKUP(B974,'CTRL RECOM'!A752:M1304,3,0))</f>
        <v/>
      </c>
      <c r="M974" s="70" t="str">
        <f>IF(B974="","",VLOOKUP(B974,'CTRL RECOM'!A752:M1304,7,0))</f>
        <v/>
      </c>
      <c r="N974" s="70" t="str">
        <f>IF(B974="","",VLOOKUP(B974,'CTRL RECOM'!A752:M1304,8,0))</f>
        <v/>
      </c>
      <c r="O974" s="63" t="str">
        <f>IF(B974="","",VLOOKUP(B974,'CTRL RECOM'!A752:M1304,18,0))</f>
        <v/>
      </c>
      <c r="P974" s="63" t="str">
        <f>IF(B974="","",VLOOKUP(B974,'CTRL RECOM'!A752:M1304,19,0))</f>
        <v/>
      </c>
    </row>
    <row r="975" ht="15.75" customHeight="1">
      <c r="A975" s="63" t="str">
        <f t="shared" si="1"/>
        <v/>
      </c>
      <c r="B975" s="64"/>
      <c r="C975" s="64"/>
      <c r="D975" s="65"/>
      <c r="E975" s="66"/>
      <c r="F975" s="67"/>
      <c r="G975" s="67"/>
      <c r="H975" s="64"/>
      <c r="I975" s="68"/>
      <c r="J975" s="64"/>
      <c r="K975" s="63" t="str">
        <f>IF(B975="","",VLOOKUP(B975,'CTRL RECOM'!A753:M1305,2,0))</f>
        <v/>
      </c>
      <c r="L975" s="63" t="str">
        <f>IF(B975="","",VLOOKUP(B975,'CTRL RECOM'!A753:M1305,3,0))</f>
        <v/>
      </c>
      <c r="M975" s="70" t="str">
        <f>IF(B975="","",VLOOKUP(B975,'CTRL RECOM'!A753:M1305,7,0))</f>
        <v/>
      </c>
      <c r="N975" s="70" t="str">
        <f>IF(B975="","",VLOOKUP(B975,'CTRL RECOM'!A753:M1305,8,0))</f>
        <v/>
      </c>
      <c r="O975" s="63" t="str">
        <f>IF(B975="","",VLOOKUP(B975,'CTRL RECOM'!A753:M1305,18,0))</f>
        <v/>
      </c>
      <c r="P975" s="63" t="str">
        <f>IF(B975="","",VLOOKUP(B975,'CTRL RECOM'!A753:M1305,19,0))</f>
        <v/>
      </c>
    </row>
    <row r="976" ht="15.75" customHeight="1">
      <c r="A976" s="63" t="str">
        <f t="shared" si="1"/>
        <v/>
      </c>
      <c r="B976" s="64"/>
      <c r="C976" s="64"/>
      <c r="D976" s="65"/>
      <c r="E976" s="66"/>
      <c r="F976" s="67"/>
      <c r="G976" s="67"/>
      <c r="H976" s="64"/>
      <c r="I976" s="68"/>
      <c r="J976" s="64"/>
      <c r="K976" s="63" t="str">
        <f>IF(B976="","",VLOOKUP(B976,'CTRL RECOM'!A754:M1306,2,0))</f>
        <v/>
      </c>
      <c r="L976" s="63" t="str">
        <f>IF(B976="","",VLOOKUP(B976,'CTRL RECOM'!A754:M1306,3,0))</f>
        <v/>
      </c>
      <c r="M976" s="70" t="str">
        <f>IF(B976="","",VLOOKUP(B976,'CTRL RECOM'!A754:M1306,7,0))</f>
        <v/>
      </c>
      <c r="N976" s="70" t="str">
        <f>IF(B976="","",VLOOKUP(B976,'CTRL RECOM'!A754:M1306,8,0))</f>
        <v/>
      </c>
      <c r="O976" s="63" t="str">
        <f>IF(B976="","",VLOOKUP(B976,'CTRL RECOM'!A754:M1306,18,0))</f>
        <v/>
      </c>
      <c r="P976" s="63" t="str">
        <f>IF(B976="","",VLOOKUP(B976,'CTRL RECOM'!A754:M1306,19,0))</f>
        <v/>
      </c>
    </row>
    <row r="977" ht="15.75" customHeight="1">
      <c r="A977" s="63" t="str">
        <f t="shared" si="1"/>
        <v/>
      </c>
      <c r="B977" s="64"/>
      <c r="C977" s="64"/>
      <c r="D977" s="65"/>
      <c r="E977" s="66"/>
      <c r="F977" s="67"/>
      <c r="G977" s="67"/>
      <c r="H977" s="64"/>
      <c r="I977" s="68"/>
      <c r="J977" s="64"/>
      <c r="K977" s="63" t="str">
        <f>IF(B977="","",VLOOKUP(B977,'CTRL RECOM'!A755:M1307,2,0))</f>
        <v/>
      </c>
      <c r="L977" s="63" t="str">
        <f>IF(B977="","",VLOOKUP(B977,'CTRL RECOM'!A755:M1307,3,0))</f>
        <v/>
      </c>
      <c r="M977" s="70" t="str">
        <f>IF(B977="","",VLOOKUP(B977,'CTRL RECOM'!A755:M1307,7,0))</f>
        <v/>
      </c>
      <c r="N977" s="70" t="str">
        <f>IF(B977="","",VLOOKUP(B977,'CTRL RECOM'!A755:M1307,8,0))</f>
        <v/>
      </c>
      <c r="O977" s="63" t="str">
        <f>IF(B977="","",VLOOKUP(B977,'CTRL RECOM'!A755:M1307,18,0))</f>
        <v/>
      </c>
      <c r="P977" s="63" t="str">
        <f>IF(B977="","",VLOOKUP(B977,'CTRL RECOM'!A755:M1307,19,0))</f>
        <v/>
      </c>
    </row>
    <row r="978" ht="15.75" customHeight="1">
      <c r="A978" s="63" t="str">
        <f t="shared" si="1"/>
        <v/>
      </c>
      <c r="B978" s="64"/>
      <c r="C978" s="64"/>
      <c r="D978" s="65"/>
      <c r="E978" s="66"/>
      <c r="F978" s="67"/>
      <c r="G978" s="67"/>
      <c r="H978" s="64"/>
      <c r="I978" s="68"/>
      <c r="J978" s="64"/>
      <c r="K978" s="63" t="str">
        <f>IF(B978="","",VLOOKUP(B978,'CTRL RECOM'!A756:M1308,2,0))</f>
        <v/>
      </c>
      <c r="L978" s="63" t="str">
        <f>IF(B978="","",VLOOKUP(B978,'CTRL RECOM'!A756:M1308,3,0))</f>
        <v/>
      </c>
      <c r="M978" s="70" t="str">
        <f>IF(B978="","",VLOOKUP(B978,'CTRL RECOM'!A756:M1308,7,0))</f>
        <v/>
      </c>
      <c r="N978" s="70" t="str">
        <f>IF(B978="","",VLOOKUP(B978,'CTRL RECOM'!A756:M1308,8,0))</f>
        <v/>
      </c>
      <c r="O978" s="63" t="str">
        <f>IF(B978="","",VLOOKUP(B978,'CTRL RECOM'!A756:M1308,18,0))</f>
        <v/>
      </c>
      <c r="P978" s="63" t="str">
        <f>IF(B978="","",VLOOKUP(B978,'CTRL RECOM'!A756:M1308,19,0))</f>
        <v/>
      </c>
    </row>
    <row r="979" ht="15.75" customHeight="1">
      <c r="A979" s="63" t="str">
        <f t="shared" si="1"/>
        <v/>
      </c>
      <c r="B979" s="64"/>
      <c r="C979" s="64"/>
      <c r="D979" s="65"/>
      <c r="E979" s="66"/>
      <c r="F979" s="67"/>
      <c r="G979" s="67"/>
      <c r="H979" s="64"/>
      <c r="I979" s="68"/>
      <c r="J979" s="64"/>
      <c r="K979" s="63" t="str">
        <f>IF(B979="","",VLOOKUP(B979,'CTRL RECOM'!A757:M1309,2,0))</f>
        <v/>
      </c>
      <c r="L979" s="63" t="str">
        <f>IF(B979="","",VLOOKUP(B979,'CTRL RECOM'!A757:M1309,3,0))</f>
        <v/>
      </c>
      <c r="M979" s="70" t="str">
        <f>IF(B979="","",VLOOKUP(B979,'CTRL RECOM'!A757:M1309,7,0))</f>
        <v/>
      </c>
      <c r="N979" s="70" t="str">
        <f>IF(B979="","",VLOOKUP(B979,'CTRL RECOM'!A757:M1309,8,0))</f>
        <v/>
      </c>
      <c r="O979" s="63" t="str">
        <f>IF(B979="","",VLOOKUP(B979,'CTRL RECOM'!A757:M1309,18,0))</f>
        <v/>
      </c>
      <c r="P979" s="63" t="str">
        <f>IF(B979="","",VLOOKUP(B979,'CTRL RECOM'!A757:M1309,19,0))</f>
        <v/>
      </c>
    </row>
    <row r="980" ht="15.75" customHeight="1">
      <c r="A980" s="63" t="str">
        <f t="shared" si="1"/>
        <v/>
      </c>
      <c r="B980" s="64"/>
      <c r="C980" s="64"/>
      <c r="D980" s="65"/>
      <c r="E980" s="66"/>
      <c r="F980" s="67"/>
      <c r="G980" s="67"/>
      <c r="H980" s="64"/>
      <c r="I980" s="68"/>
      <c r="J980" s="64"/>
      <c r="K980" s="63" t="str">
        <f>IF(B980="","",VLOOKUP(B980,'CTRL RECOM'!A758:M1310,2,0))</f>
        <v/>
      </c>
      <c r="L980" s="63" t="str">
        <f>IF(B980="","",VLOOKUP(B980,'CTRL RECOM'!A758:M1310,3,0))</f>
        <v/>
      </c>
      <c r="M980" s="70" t="str">
        <f>IF(B980="","",VLOOKUP(B980,'CTRL RECOM'!A758:M1310,7,0))</f>
        <v/>
      </c>
      <c r="N980" s="70" t="str">
        <f>IF(B980="","",VLOOKUP(B980,'CTRL RECOM'!A758:M1310,8,0))</f>
        <v/>
      </c>
      <c r="O980" s="63" t="str">
        <f>IF(B980="","",VLOOKUP(B980,'CTRL RECOM'!A758:M1310,18,0))</f>
        <v/>
      </c>
      <c r="P980" s="63" t="str">
        <f>IF(B980="","",VLOOKUP(B980,'CTRL RECOM'!A758:M1310,19,0))</f>
        <v/>
      </c>
    </row>
    <row r="981" ht="15.75" customHeight="1">
      <c r="A981" s="63" t="str">
        <f t="shared" si="1"/>
        <v/>
      </c>
      <c r="B981" s="64"/>
      <c r="C981" s="64"/>
      <c r="D981" s="65"/>
      <c r="E981" s="66"/>
      <c r="F981" s="67"/>
      <c r="G981" s="67"/>
      <c r="H981" s="64"/>
      <c r="I981" s="68"/>
      <c r="J981" s="64"/>
      <c r="K981" s="63" t="str">
        <f>IF(B981="","",VLOOKUP(B981,'CTRL RECOM'!A759:M1311,2,0))</f>
        <v/>
      </c>
      <c r="L981" s="63" t="str">
        <f>IF(B981="","",VLOOKUP(B981,'CTRL RECOM'!A759:M1311,3,0))</f>
        <v/>
      </c>
      <c r="M981" s="70" t="str">
        <f>IF(B981="","",VLOOKUP(B981,'CTRL RECOM'!A759:M1311,7,0))</f>
        <v/>
      </c>
      <c r="N981" s="70" t="str">
        <f>IF(B981="","",VLOOKUP(B981,'CTRL RECOM'!A759:M1311,8,0))</f>
        <v/>
      </c>
      <c r="O981" s="63" t="str">
        <f>IF(B981="","",VLOOKUP(B981,'CTRL RECOM'!A759:M1311,18,0))</f>
        <v/>
      </c>
      <c r="P981" s="63" t="str">
        <f>IF(B981="","",VLOOKUP(B981,'CTRL RECOM'!A759:M1311,19,0))</f>
        <v/>
      </c>
    </row>
    <row r="982" ht="15.75" customHeight="1">
      <c r="A982" s="63" t="str">
        <f t="shared" si="1"/>
        <v/>
      </c>
      <c r="B982" s="64"/>
      <c r="C982" s="64"/>
      <c r="D982" s="65"/>
      <c r="E982" s="66"/>
      <c r="F982" s="67"/>
      <c r="G982" s="67"/>
      <c r="H982" s="64"/>
      <c r="I982" s="68"/>
      <c r="J982" s="64"/>
      <c r="K982" s="63" t="str">
        <f>IF(B982="","",VLOOKUP(B982,'CTRL RECOM'!A760:M1312,2,0))</f>
        <v/>
      </c>
      <c r="L982" s="63" t="str">
        <f>IF(B982="","",VLOOKUP(B982,'CTRL RECOM'!A760:M1312,3,0))</f>
        <v/>
      </c>
      <c r="M982" s="70" t="str">
        <f>IF(B982="","",VLOOKUP(B982,'CTRL RECOM'!A760:M1312,7,0))</f>
        <v/>
      </c>
      <c r="N982" s="70" t="str">
        <f>IF(B982="","",VLOOKUP(B982,'CTRL RECOM'!A760:M1312,8,0))</f>
        <v/>
      </c>
      <c r="O982" s="63" t="str">
        <f>IF(B982="","",VLOOKUP(B982,'CTRL RECOM'!A760:M1312,18,0))</f>
        <v/>
      </c>
      <c r="P982" s="63" t="str">
        <f>IF(B982="","",VLOOKUP(B982,'CTRL RECOM'!A760:M1312,19,0))</f>
        <v/>
      </c>
    </row>
    <row r="983" ht="15.75" customHeight="1">
      <c r="A983" s="63" t="str">
        <f t="shared" si="1"/>
        <v/>
      </c>
      <c r="B983" s="64"/>
      <c r="C983" s="64"/>
      <c r="D983" s="65"/>
      <c r="E983" s="66"/>
      <c r="F983" s="67"/>
      <c r="G983" s="67"/>
      <c r="H983" s="64"/>
      <c r="I983" s="68"/>
      <c r="J983" s="64"/>
      <c r="K983" s="63" t="str">
        <f>IF(B983="","",VLOOKUP(B983,'CTRL RECOM'!A760:M1313,2,0))</f>
        <v/>
      </c>
      <c r="L983" s="63" t="str">
        <f>IF(B983="","",VLOOKUP(B983,'CTRL RECOM'!A760:M1313,3,0))</f>
        <v/>
      </c>
      <c r="M983" s="70" t="str">
        <f>IF(B983="","",VLOOKUP(B983,'CTRL RECOM'!A760:M1313,7,0))</f>
        <v/>
      </c>
      <c r="N983" s="70" t="str">
        <f>IF(B983="","",VLOOKUP(B983,'CTRL RECOM'!A760:M1313,8,0))</f>
        <v/>
      </c>
      <c r="O983" s="63" t="str">
        <f>IF(B983="","",VLOOKUP(B983,'CTRL RECOM'!A760:M1313,18,0))</f>
        <v/>
      </c>
      <c r="P983" s="63" t="str">
        <f>IF(B983="","",VLOOKUP(B983,'CTRL RECOM'!A760:M1313,19,0))</f>
        <v/>
      </c>
    </row>
    <row r="984" ht="15.75" customHeight="1">
      <c r="A984" s="63" t="str">
        <f t="shared" si="1"/>
        <v/>
      </c>
      <c r="B984" s="64"/>
      <c r="C984" s="64"/>
      <c r="D984" s="65"/>
      <c r="E984" s="66"/>
      <c r="F984" s="67"/>
      <c r="G984" s="67"/>
      <c r="H984" s="64"/>
      <c r="I984" s="68"/>
      <c r="J984" s="64"/>
      <c r="K984" s="63" t="str">
        <f>IF(B984="","",VLOOKUP(B984,'CTRL RECOM'!A760:M1314,2,0))</f>
        <v/>
      </c>
      <c r="L984" s="63" t="str">
        <f>IF(B984="","",VLOOKUP(B984,'CTRL RECOM'!A760:M1314,3,0))</f>
        <v/>
      </c>
      <c r="M984" s="70" t="str">
        <f>IF(B984="","",VLOOKUP(B984,'CTRL RECOM'!A760:M1314,7,0))</f>
        <v/>
      </c>
      <c r="N984" s="70" t="str">
        <f>IF(B984="","",VLOOKUP(B984,'CTRL RECOM'!A760:M1314,8,0))</f>
        <v/>
      </c>
      <c r="O984" s="63" t="str">
        <f>IF(B984="","",VLOOKUP(B984,'CTRL RECOM'!A760:M1314,18,0))</f>
        <v/>
      </c>
      <c r="P984" s="63" t="str">
        <f>IF(B984="","",VLOOKUP(B984,'CTRL RECOM'!A760:M1314,19,0))</f>
        <v/>
      </c>
    </row>
    <row r="985" ht="15.75" customHeight="1">
      <c r="A985" s="63" t="str">
        <f t="shared" si="1"/>
        <v/>
      </c>
      <c r="B985" s="64"/>
      <c r="C985" s="64"/>
      <c r="D985" s="65"/>
      <c r="E985" s="66"/>
      <c r="F985" s="67"/>
      <c r="G985" s="67"/>
      <c r="H985" s="64"/>
      <c r="I985" s="68"/>
      <c r="J985" s="64"/>
      <c r="K985" s="63" t="str">
        <f>IF(B985="","",VLOOKUP(B985,'CTRL RECOM'!A760:M1315,2,0))</f>
        <v/>
      </c>
      <c r="L985" s="63" t="str">
        <f>IF(B985="","",VLOOKUP(B985,'CTRL RECOM'!A760:M1315,3,0))</f>
        <v/>
      </c>
      <c r="M985" s="70" t="str">
        <f>IF(B985="","",VLOOKUP(B985,'CTRL RECOM'!A760:M1315,7,0))</f>
        <v/>
      </c>
      <c r="N985" s="70" t="str">
        <f>IF(B985="","",VLOOKUP(B985,'CTRL RECOM'!A760:M1315,8,0))</f>
        <v/>
      </c>
      <c r="O985" s="63" t="str">
        <f>IF(B985="","",VLOOKUP(B985,'CTRL RECOM'!A760:M1315,18,0))</f>
        <v/>
      </c>
      <c r="P985" s="63" t="str">
        <f>IF(B985="","",VLOOKUP(B985,'CTRL RECOM'!A760:M1315,19,0))</f>
        <v/>
      </c>
    </row>
    <row r="986" ht="15.75" customHeight="1">
      <c r="A986" s="63" t="str">
        <f t="shared" si="1"/>
        <v/>
      </c>
      <c r="B986" s="64"/>
      <c r="C986" s="64"/>
      <c r="D986" s="65"/>
      <c r="E986" s="66"/>
      <c r="F986" s="67"/>
      <c r="G986" s="67"/>
      <c r="H986" s="64"/>
      <c r="I986" s="68"/>
      <c r="J986" s="64"/>
      <c r="K986" s="63" t="str">
        <f>IF(B986="","",VLOOKUP(B986,'CTRL RECOM'!A760:M1316,2,0))</f>
        <v/>
      </c>
      <c r="L986" s="63" t="str">
        <f>IF(B986="","",VLOOKUP(B986,'CTRL RECOM'!A760:M1316,3,0))</f>
        <v/>
      </c>
      <c r="M986" s="70" t="str">
        <f>IF(B986="","",VLOOKUP(B986,'CTRL RECOM'!A760:M1316,7,0))</f>
        <v/>
      </c>
      <c r="N986" s="70" t="str">
        <f>IF(B986="","",VLOOKUP(B986,'CTRL RECOM'!A760:M1316,8,0))</f>
        <v/>
      </c>
      <c r="O986" s="63" t="str">
        <f>IF(B986="","",VLOOKUP(B986,'CTRL RECOM'!A760:M1316,18,0))</f>
        <v/>
      </c>
      <c r="P986" s="63" t="str">
        <f>IF(B986="","",VLOOKUP(B986,'CTRL RECOM'!A760:M1316,19,0))</f>
        <v/>
      </c>
    </row>
    <row r="987" ht="15.75" customHeight="1">
      <c r="A987" s="63" t="str">
        <f t="shared" si="1"/>
        <v/>
      </c>
      <c r="B987" s="64"/>
      <c r="C987" s="64"/>
      <c r="D987" s="65"/>
      <c r="E987" s="66"/>
      <c r="F987" s="67"/>
      <c r="G987" s="67"/>
      <c r="H987" s="64"/>
      <c r="I987" s="68"/>
      <c r="J987" s="64"/>
      <c r="K987" s="63" t="str">
        <f>IF(B987="","",VLOOKUP(B987,'CTRL RECOM'!A760:M1317,2,0))</f>
        <v/>
      </c>
      <c r="L987" s="63" t="str">
        <f>IF(B987="","",VLOOKUP(B987,'CTRL RECOM'!A760:M1317,3,0))</f>
        <v/>
      </c>
      <c r="M987" s="70" t="str">
        <f>IF(B987="","",VLOOKUP(B987,'CTRL RECOM'!A760:M1317,7,0))</f>
        <v/>
      </c>
      <c r="N987" s="70" t="str">
        <f>IF(B987="","",VLOOKUP(B987,'CTRL RECOM'!A760:M1317,8,0))</f>
        <v/>
      </c>
      <c r="O987" s="63" t="str">
        <f>IF(B987="","",VLOOKUP(B987,'CTRL RECOM'!A760:M1317,18,0))</f>
        <v/>
      </c>
      <c r="P987" s="63" t="str">
        <f>IF(B987="","",VLOOKUP(B987,'CTRL RECOM'!A760:M1317,19,0))</f>
        <v/>
      </c>
    </row>
    <row r="988" ht="15.75" customHeight="1">
      <c r="A988" s="63" t="str">
        <f t="shared" si="1"/>
        <v/>
      </c>
      <c r="B988" s="64"/>
      <c r="C988" s="64"/>
      <c r="D988" s="65"/>
      <c r="E988" s="66"/>
      <c r="F988" s="67"/>
      <c r="G988" s="67"/>
      <c r="H988" s="64"/>
      <c r="I988" s="68"/>
      <c r="J988" s="64"/>
      <c r="K988" s="63" t="str">
        <f>IF(B988="","",VLOOKUP(B988,'CTRL RECOM'!A760:M1318,2,0))</f>
        <v/>
      </c>
      <c r="L988" s="63" t="str">
        <f>IF(B988="","",VLOOKUP(B988,'CTRL RECOM'!A760:M1318,3,0))</f>
        <v/>
      </c>
      <c r="M988" s="70" t="str">
        <f>IF(B988="","",VLOOKUP(B988,'CTRL RECOM'!A760:M1318,7,0))</f>
        <v/>
      </c>
      <c r="N988" s="70" t="str">
        <f>IF(B988="","",VLOOKUP(B988,'CTRL RECOM'!A760:M1318,8,0))</f>
        <v/>
      </c>
      <c r="O988" s="63" t="str">
        <f>IF(B988="","",VLOOKUP(B988,'CTRL RECOM'!A760:M1318,18,0))</f>
        <v/>
      </c>
      <c r="P988" s="63" t="str">
        <f>IF(B988="","",VLOOKUP(B988,'CTRL RECOM'!A760:M1318,19,0))</f>
        <v/>
      </c>
    </row>
    <row r="989" ht="15.75" customHeight="1">
      <c r="A989" s="63" t="str">
        <f t="shared" si="1"/>
        <v/>
      </c>
      <c r="B989" s="64"/>
      <c r="C989" s="64"/>
      <c r="D989" s="65"/>
      <c r="E989" s="66"/>
      <c r="F989" s="67"/>
      <c r="G989" s="67"/>
      <c r="H989" s="64"/>
      <c r="I989" s="68"/>
      <c r="J989" s="64"/>
      <c r="K989" s="63" t="str">
        <f>IF(B989="","",VLOOKUP(B989,'CTRL RECOM'!A760:M1319,2,0))</f>
        <v/>
      </c>
      <c r="L989" s="63" t="str">
        <f>IF(B989="","",VLOOKUP(B989,'CTRL RECOM'!A760:M1319,3,0))</f>
        <v/>
      </c>
      <c r="M989" s="70" t="str">
        <f>IF(B989="","",VLOOKUP(B989,'CTRL RECOM'!A760:M1319,7,0))</f>
        <v/>
      </c>
      <c r="N989" s="70" t="str">
        <f>IF(B989="","",VLOOKUP(B989,'CTRL RECOM'!A760:M1319,8,0))</f>
        <v/>
      </c>
      <c r="O989" s="63" t="str">
        <f>IF(B989="","",VLOOKUP(B989,'CTRL RECOM'!A760:M1319,18,0))</f>
        <v/>
      </c>
      <c r="P989" s="63" t="str">
        <f>IF(B989="","",VLOOKUP(B989,'CTRL RECOM'!A760:M1319,19,0))</f>
        <v/>
      </c>
    </row>
    <row r="990" ht="15.75" customHeight="1">
      <c r="A990" s="63" t="str">
        <f t="shared" si="1"/>
        <v/>
      </c>
      <c r="B990" s="64"/>
      <c r="C990" s="64"/>
      <c r="D990" s="65"/>
      <c r="E990" s="66"/>
      <c r="F990" s="67"/>
      <c r="G990" s="67"/>
      <c r="H990" s="64"/>
      <c r="I990" s="68"/>
      <c r="J990" s="64"/>
      <c r="K990" s="63" t="str">
        <f>IF(B990="","",VLOOKUP(B990,'CTRL RECOM'!A760:M1320,2,0))</f>
        <v/>
      </c>
      <c r="L990" s="63" t="str">
        <f>IF(B990="","",VLOOKUP(B990,'CTRL RECOM'!A760:M1320,3,0))</f>
        <v/>
      </c>
      <c r="M990" s="70" t="str">
        <f>IF(B990="","",VLOOKUP(B990,'CTRL RECOM'!A760:M1320,7,0))</f>
        <v/>
      </c>
      <c r="N990" s="70" t="str">
        <f>IF(B990="","",VLOOKUP(B990,'CTRL RECOM'!A760:M1320,8,0))</f>
        <v/>
      </c>
      <c r="O990" s="63" t="str">
        <f>IF(B990="","",VLOOKUP(B990,'CTRL RECOM'!A760:M1320,18,0))</f>
        <v/>
      </c>
      <c r="P990" s="63" t="str">
        <f>IF(B990="","",VLOOKUP(B990,'CTRL RECOM'!A760:M1320,19,0))</f>
        <v/>
      </c>
    </row>
    <row r="991" ht="15.75" customHeight="1">
      <c r="A991" s="63" t="str">
        <f t="shared" si="1"/>
        <v/>
      </c>
      <c r="B991" s="64"/>
      <c r="C991" s="64"/>
      <c r="D991" s="65"/>
      <c r="E991" s="66"/>
      <c r="F991" s="67"/>
      <c r="G991" s="67"/>
      <c r="H991" s="64"/>
      <c r="I991" s="68"/>
      <c r="J991" s="64"/>
      <c r="K991" s="63" t="str">
        <f>IF(B991="","",VLOOKUP(B991,'CTRL RECOM'!A760:M1321,2,0))</f>
        <v/>
      </c>
      <c r="L991" s="63" t="str">
        <f>IF(B991="","",VLOOKUP(B991,'CTRL RECOM'!A760:M1321,3,0))</f>
        <v/>
      </c>
      <c r="M991" s="70" t="str">
        <f>IF(B991="","",VLOOKUP(B991,'CTRL RECOM'!A760:M1321,7,0))</f>
        <v/>
      </c>
      <c r="N991" s="70" t="str">
        <f>IF(B991="","",VLOOKUP(B991,'CTRL RECOM'!A760:M1321,8,0))</f>
        <v/>
      </c>
      <c r="O991" s="63" t="str">
        <f>IF(B991="","",VLOOKUP(B991,'CTRL RECOM'!A760:M1321,18,0))</f>
        <v/>
      </c>
      <c r="P991" s="63" t="str">
        <f>IF(B991="","",VLOOKUP(B991,'CTRL RECOM'!A760:M1321,19,0))</f>
        <v/>
      </c>
    </row>
    <row r="992" ht="15.75" customHeight="1">
      <c r="A992" s="63" t="str">
        <f t="shared" si="1"/>
        <v/>
      </c>
      <c r="B992" s="64"/>
      <c r="C992" s="64"/>
      <c r="D992" s="65"/>
      <c r="E992" s="66"/>
      <c r="F992" s="67"/>
      <c r="G992" s="67"/>
      <c r="H992" s="64"/>
      <c r="I992" s="68"/>
      <c r="J992" s="64"/>
      <c r="K992" s="63" t="str">
        <f>IF(B992="","",VLOOKUP(B992,'CTRL RECOM'!A760:M1322,2,0))</f>
        <v/>
      </c>
      <c r="L992" s="63" t="str">
        <f>IF(B992="","",VLOOKUP(B992,'CTRL RECOM'!A760:M1322,3,0))</f>
        <v/>
      </c>
      <c r="M992" s="70" t="str">
        <f>IF(B992="","",VLOOKUP(B992,'CTRL RECOM'!A760:M1322,7,0))</f>
        <v/>
      </c>
      <c r="N992" s="70" t="str">
        <f>IF(B992="","",VLOOKUP(B992,'CTRL RECOM'!A760:M1322,8,0))</f>
        <v/>
      </c>
      <c r="O992" s="63" t="str">
        <f>IF(B992="","",VLOOKUP(B992,'CTRL RECOM'!A760:M1322,18,0))</f>
        <v/>
      </c>
      <c r="P992" s="63" t="str">
        <f>IF(B992="","",VLOOKUP(B992,'CTRL RECOM'!A760:M1322,19,0))</f>
        <v/>
      </c>
    </row>
    <row r="993" ht="15.75" customHeight="1">
      <c r="A993" s="63" t="str">
        <f t="shared" si="1"/>
        <v/>
      </c>
      <c r="B993" s="64"/>
      <c r="C993" s="64"/>
      <c r="D993" s="65"/>
      <c r="E993" s="66"/>
      <c r="F993" s="67"/>
      <c r="G993" s="67"/>
      <c r="H993" s="64"/>
      <c r="I993" s="68"/>
      <c r="J993" s="64"/>
      <c r="K993" s="63" t="str">
        <f>IF(B993="","",VLOOKUP(B993,'CTRL RECOM'!A760:M1323,2,0))</f>
        <v/>
      </c>
      <c r="L993" s="63" t="str">
        <f>IF(B993="","",VLOOKUP(B993,'CTRL RECOM'!A760:M1323,3,0))</f>
        <v/>
      </c>
      <c r="M993" s="70" t="str">
        <f>IF(B993="","",VLOOKUP(B993,'CTRL RECOM'!A760:M1323,7,0))</f>
        <v/>
      </c>
      <c r="N993" s="70" t="str">
        <f>IF(B993="","",VLOOKUP(B993,'CTRL RECOM'!A760:M1323,8,0))</f>
        <v/>
      </c>
      <c r="O993" s="63" t="str">
        <f>IF(B993="","",VLOOKUP(B993,'CTRL RECOM'!A760:M1323,18,0))</f>
        <v/>
      </c>
      <c r="P993" s="63" t="str">
        <f>IF(B993="","",VLOOKUP(B993,'CTRL RECOM'!A760:M1323,19,0))</f>
        <v/>
      </c>
    </row>
    <row r="994" ht="15.75" customHeight="1">
      <c r="A994" s="63" t="str">
        <f t="shared" si="1"/>
        <v/>
      </c>
      <c r="B994" s="64"/>
      <c r="C994" s="64"/>
      <c r="D994" s="65"/>
      <c r="E994" s="66"/>
      <c r="F994" s="67"/>
      <c r="G994" s="67"/>
      <c r="H994" s="64"/>
      <c r="I994" s="68"/>
      <c r="J994" s="64"/>
      <c r="K994" s="63" t="str">
        <f>IF(B994="","",VLOOKUP(B994,'CTRL RECOM'!A760:M1324,2,0))</f>
        <v/>
      </c>
      <c r="L994" s="63" t="str">
        <f>IF(B994="","",VLOOKUP(B994,'CTRL RECOM'!A760:M1324,3,0))</f>
        <v/>
      </c>
      <c r="M994" s="70" t="str">
        <f>IF(B994="","",VLOOKUP(B994,'CTRL RECOM'!A760:M1324,7,0))</f>
        <v/>
      </c>
      <c r="N994" s="70" t="str">
        <f>IF(B994="","",VLOOKUP(B994,'CTRL RECOM'!A760:M1324,8,0))</f>
        <v/>
      </c>
      <c r="O994" s="63" t="str">
        <f>IF(B994="","",VLOOKUP(B994,'CTRL RECOM'!A760:M1324,18,0))</f>
        <v/>
      </c>
      <c r="P994" s="63" t="str">
        <f>IF(B994="","",VLOOKUP(B994,'CTRL RECOM'!A760:M1324,19,0))</f>
        <v/>
      </c>
    </row>
    <row r="995" ht="15.75" customHeight="1">
      <c r="A995" s="63" t="str">
        <f t="shared" si="1"/>
        <v/>
      </c>
      <c r="B995" s="64"/>
      <c r="C995" s="64"/>
      <c r="D995" s="65"/>
      <c r="E995" s="66"/>
      <c r="F995" s="67"/>
      <c r="G995" s="67"/>
      <c r="H995" s="64"/>
      <c r="I995" s="68"/>
      <c r="J995" s="64"/>
      <c r="K995" s="63" t="str">
        <f>IF(B995="","",VLOOKUP(B995,'CTRL RECOM'!A760:M1325,2,0))</f>
        <v/>
      </c>
      <c r="L995" s="63" t="str">
        <f>IF(B995="","",VLOOKUP(B995,'CTRL RECOM'!A760:M1325,3,0))</f>
        <v/>
      </c>
      <c r="M995" s="70" t="str">
        <f>IF(B995="","",VLOOKUP(B995,'CTRL RECOM'!A760:M1325,7,0))</f>
        <v/>
      </c>
      <c r="N995" s="70" t="str">
        <f>IF(B995="","",VLOOKUP(B995,'CTRL RECOM'!A760:M1325,8,0))</f>
        <v/>
      </c>
      <c r="O995" s="63" t="str">
        <f>IF(B995="","",VLOOKUP(B995,'CTRL RECOM'!A760:M1325,18,0))</f>
        <v/>
      </c>
      <c r="P995" s="63" t="str">
        <f>IF(B995="","",VLOOKUP(B995,'CTRL RECOM'!A760:M1325,19,0))</f>
        <v/>
      </c>
    </row>
    <row r="996" ht="15.75" customHeight="1">
      <c r="A996" s="63" t="str">
        <f t="shared" si="1"/>
        <v/>
      </c>
      <c r="B996" s="64"/>
      <c r="C996" s="64"/>
      <c r="D996" s="65"/>
      <c r="E996" s="66"/>
      <c r="F996" s="67"/>
      <c r="G996" s="67"/>
      <c r="H996" s="64"/>
      <c r="I996" s="68"/>
      <c r="J996" s="64"/>
      <c r="K996" s="63" t="str">
        <f>IF(B996="","",VLOOKUP(B996,'CTRL RECOM'!A760:M1326,2,0))</f>
        <v/>
      </c>
      <c r="L996" s="63" t="str">
        <f>IF(B996="","",VLOOKUP(B996,'CTRL RECOM'!A760:M1326,3,0))</f>
        <v/>
      </c>
      <c r="M996" s="70" t="str">
        <f>IF(B996="","",VLOOKUP(B996,'CTRL RECOM'!A760:M1326,7,0))</f>
        <v/>
      </c>
      <c r="N996" s="70" t="str">
        <f>IF(B996="","",VLOOKUP(B996,'CTRL RECOM'!A760:M1326,8,0))</f>
        <v/>
      </c>
      <c r="O996" s="63" t="str">
        <f>IF(B996="","",VLOOKUP(B996,'CTRL RECOM'!A760:M1326,18,0))</f>
        <v/>
      </c>
      <c r="P996" s="63" t="str">
        <f>IF(B996="","",VLOOKUP(B996,'CTRL RECOM'!A760:M1326,19,0))</f>
        <v/>
      </c>
    </row>
    <row r="997" ht="15.75" customHeight="1">
      <c r="A997" s="63" t="str">
        <f t="shared" si="1"/>
        <v/>
      </c>
      <c r="B997" s="64"/>
      <c r="C997" s="64"/>
      <c r="D997" s="65"/>
      <c r="E997" s="66"/>
      <c r="F997" s="67"/>
      <c r="G997" s="67"/>
      <c r="H997" s="64"/>
      <c r="I997" s="68"/>
      <c r="J997" s="64"/>
      <c r="K997" s="63" t="str">
        <f>IF(B997="","",VLOOKUP(B997,'CTRL RECOM'!A760:M1327,2,0))</f>
        <v/>
      </c>
      <c r="L997" s="63" t="str">
        <f>IF(B997="","",VLOOKUP(B997,'CTRL RECOM'!A760:M1327,3,0))</f>
        <v/>
      </c>
      <c r="M997" s="70" t="str">
        <f>IF(B997="","",VLOOKUP(B997,'CTRL RECOM'!A760:M1327,7,0))</f>
        <v/>
      </c>
      <c r="N997" s="70" t="str">
        <f>IF(B997="","",VLOOKUP(B997,'CTRL RECOM'!A760:M1327,8,0))</f>
        <v/>
      </c>
      <c r="O997" s="63" t="str">
        <f>IF(B997="","",VLOOKUP(B997,'CTRL RECOM'!A760:M1327,18,0))</f>
        <v/>
      </c>
      <c r="P997" s="63" t="str">
        <f>IF(B997="","",VLOOKUP(B997,'CTRL RECOM'!A760:M1327,19,0))</f>
        <v/>
      </c>
    </row>
    <row r="998" ht="15.75" customHeight="1">
      <c r="A998" s="63" t="str">
        <f t="shared" si="1"/>
        <v/>
      </c>
      <c r="B998" s="64"/>
      <c r="C998" s="64"/>
      <c r="D998" s="65"/>
      <c r="E998" s="66"/>
      <c r="F998" s="67"/>
      <c r="G998" s="67"/>
      <c r="H998" s="64"/>
      <c r="I998" s="68"/>
      <c r="J998" s="64"/>
      <c r="K998" s="63" t="str">
        <f>IF(B998="","",VLOOKUP(B998,'CTRL RECOM'!A760:M1328,2,0))</f>
        <v/>
      </c>
      <c r="L998" s="63" t="str">
        <f>IF(B998="","",VLOOKUP(B998,'CTRL RECOM'!A760:M1328,3,0))</f>
        <v/>
      </c>
      <c r="M998" s="70" t="str">
        <f>IF(B998="","",VLOOKUP(B998,'CTRL RECOM'!A760:M1328,7,0))</f>
        <v/>
      </c>
      <c r="N998" s="70" t="str">
        <f>IF(B998="","",VLOOKUP(B998,'CTRL RECOM'!A760:M1328,8,0))</f>
        <v/>
      </c>
      <c r="O998" s="63" t="str">
        <f>IF(B998="","",VLOOKUP(B998,'CTRL RECOM'!A760:M1328,18,0))</f>
        <v/>
      </c>
      <c r="P998" s="63" t="str">
        <f>IF(B998="","",VLOOKUP(B998,'CTRL RECOM'!A760:M1328,19,0))</f>
        <v/>
      </c>
    </row>
    <row r="999" ht="15.75" customHeight="1">
      <c r="A999" s="63" t="str">
        <f t="shared" si="1"/>
        <v/>
      </c>
      <c r="B999" s="64"/>
      <c r="C999" s="64"/>
      <c r="D999" s="65"/>
      <c r="E999" s="66"/>
      <c r="F999" s="67"/>
      <c r="G999" s="67"/>
      <c r="H999" s="64"/>
      <c r="I999" s="68"/>
      <c r="J999" s="64"/>
      <c r="K999" s="63" t="str">
        <f>IF(B999="","",VLOOKUP(B999,'CTRL RECOM'!A760:M1329,2,0))</f>
        <v/>
      </c>
      <c r="L999" s="63" t="str">
        <f>IF(B999="","",VLOOKUP(B999,'CTRL RECOM'!A760:M1329,3,0))</f>
        <v/>
      </c>
      <c r="M999" s="70" t="str">
        <f>IF(B999="","",VLOOKUP(B999,'CTRL RECOM'!A760:M1329,7,0))</f>
        <v/>
      </c>
      <c r="N999" s="70" t="str">
        <f>IF(B999="","",VLOOKUP(B999,'CTRL RECOM'!A760:M1329,8,0))</f>
        <v/>
      </c>
      <c r="O999" s="63" t="str">
        <f>IF(B999="","",VLOOKUP(B999,'CTRL RECOM'!A760:M1329,18,0))</f>
        <v/>
      </c>
      <c r="P999" s="63" t="str">
        <f>IF(B999="","",VLOOKUP(B999,'CTRL RECOM'!A760:M1329,19,0))</f>
        <v/>
      </c>
    </row>
    <row r="1000" ht="15.75" customHeight="1">
      <c r="A1000" s="63" t="str">
        <f t="shared" si="1"/>
        <v/>
      </c>
      <c r="B1000" s="64"/>
      <c r="C1000" s="64"/>
      <c r="D1000" s="65"/>
      <c r="E1000" s="66"/>
      <c r="F1000" s="67"/>
      <c r="G1000" s="67"/>
      <c r="H1000" s="64"/>
      <c r="I1000" s="68"/>
      <c r="J1000" s="64"/>
      <c r="K1000" s="63" t="str">
        <f>IF(B1000="","",VLOOKUP(B1000,'CTRL RECOM'!A760:M1330,2,0))</f>
        <v/>
      </c>
      <c r="L1000" s="63" t="str">
        <f>IF(B1000="","",VLOOKUP(B1000,'CTRL RECOM'!A760:M1330,3,0))</f>
        <v/>
      </c>
      <c r="M1000" s="70" t="str">
        <f>IF(B1000="","",VLOOKUP(B1000,'CTRL RECOM'!A760:M1330,7,0))</f>
        <v/>
      </c>
      <c r="N1000" s="70" t="str">
        <f>IF(B1000="","",VLOOKUP(B1000,'CTRL RECOM'!A760:M1330,8,0))</f>
        <v/>
      </c>
      <c r="O1000" s="63" t="str">
        <f>IF(B1000="","",VLOOKUP(B1000,'CTRL RECOM'!A760:M1330,18,0))</f>
        <v/>
      </c>
      <c r="P1000" s="63" t="str">
        <f>IF(B1000="","",VLOOKUP(B1000,'CTRL RECOM'!A760:M1330,19,0))</f>
        <v/>
      </c>
    </row>
  </sheetData>
  <autoFilter ref="$A$1:$P$1000"/>
  <conditionalFormatting sqref="O2:O1000">
    <cfRule type="cellIs" dxfId="2" priority="1" operator="equal">
      <formula>"MUITO BAIXO"</formula>
    </cfRule>
  </conditionalFormatting>
  <conditionalFormatting sqref="O2:O1000">
    <cfRule type="cellIs" dxfId="3" priority="2" operator="equal">
      <formula>"BAIXO"</formula>
    </cfRule>
  </conditionalFormatting>
  <conditionalFormatting sqref="O2:O1000">
    <cfRule type="cellIs" dxfId="4" priority="3" operator="equal">
      <formula>"MÉDIO"</formula>
    </cfRule>
  </conditionalFormatting>
  <conditionalFormatting sqref="O2:O1000">
    <cfRule type="cellIs" dxfId="5" priority="4" operator="equal">
      <formula>"ALTO"</formula>
    </cfRule>
  </conditionalFormatting>
  <conditionalFormatting sqref="O2:O1000">
    <cfRule type="cellIs" dxfId="6" priority="5" operator="equal">
      <formula>"MUITO ALTO"</formula>
    </cfRule>
  </conditionalFormatting>
  <dataValidations>
    <dataValidation type="list" allowBlank="1" showDropDown="1" showErrorMessage="1" sqref="H2:H1000">
      <formula1>"REITORIA,PROAD,PRPG,PREG,PROPLAN,PROEXC,PROGESTi,PROGEPE,CAPCONT,NURI,NEMAM,HOVET,COPAAC,DELOGS,DAP/PATRIMÔNIO,IPÊ,CONSU"</formula1>
    </dataValidation>
    <dataValidation type="list" allowBlank="1" showDropDown="1" showErrorMessage="1" sqref="F2:F1000">
      <formula1>"Gastos Indevidos Evitados,Valores Recuperados,Missão Visão e/ou Resultado - Repercussão Transversal,Missão Visão e/ou Resultado - Repercussão Estratégica,Missão Visão e/ou Resultado - Repercussão Tático/Operacional,Pessoas Infraestrutura e/ou Processos In"&amp;"ternos - Repercussão Transversal,Pessoas Infraestrutura e/ou Processos Internos - Repercussão Estratégica,Pessoas Infraestrutura e/ou Processos Internos - Repercussão Tático/Operacional"</formula1>
    </dataValidation>
    <dataValidation type="list" allowBlank="1" showDropDown="1" showErrorMessage="1" sqref="C2:C1000">
      <formula1>"FINANCEIRO,NÃO FINANCEIRO"</formula1>
    </dataValidation>
    <dataValidation type="custom" allowBlank="1" showDropDown="1" showInputMessage="1" showErrorMessage="1" prompt="Digite uma data válida." sqref="I2:I1000">
      <formula1>OR(NOT(ISERROR(DATEVALUE(I2))), AND(ISNUMBER(I2), LEFT(CELL("format", I2))="D"))</formula1>
    </dataValidation>
    <dataValidation type="list" allowBlank="1" showDropDown="1" showErrorMessage="1" sqref="K2:K1000">
      <formula1>"ANDERSON,CLAYTON,JULIANA"</formula1>
    </dataValidation>
    <dataValidation type="list" allowBlank="1" showDropDown="1" showErrorMessage="1" sqref="G2:G1000">
      <formula1>"CONSU,PRÓ-REITORIA,DIRETORIA ou COORDENAÇÃO"</formula1>
    </dataValidation>
    <dataValidation type="list" allowBlank="1" showDropDown="1" showErrorMessage="1" sqref="P2:P1000">
      <formula1>"2020.0,2021.0,2022.0,2023.0,2024.0,2025.0,2026.0,2027.0,2028.0,2029.0,2030.0"</formula1>
    </dataValidation>
    <dataValidation type="decimal" allowBlank="1" showDropDown="1" showInputMessage="1" showErrorMessage="1" prompt="Este campo apenas aceita valores superiores a R$ 1,00." sqref="E2:E1000">
      <formula1>1.0</formula1>
      <formula2>1000000.0</formula2>
    </dataValidation>
    <dataValidation type="list" allowBlank="1" showDropDown="1" showErrorMessage="1" sqref="O2:O1000">
      <formula1>"MUITO BAIXO,BAIXO,MÉDIO,ALTO,MUITO ALTO"</formula1>
    </dataValidation>
  </dataValidations>
  <printOptions gridLines="1" horizontalCentered="1"/>
  <pageMargins bottom="0.75" footer="0.0" header="0.0" left="0.7" right="0.7" top="0.75"/>
  <pageSetup fitToHeight="0" paperSize="9" cellComments="atEnd" orientation="landscape" pageOrder="overThenDown"/>
  <headerFooter>
    <oddHeader>&amp;CRECOMENDAÇÕES DA AUDIN ATENDIDAS EM 2020 INFORMADAS NO RAINT/2020 NO E-AUD</oddHeader>
    <oddFooter>&amp;L&amp;D</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75.57"/>
    <col customWidth="1" min="2" max="6" width="14.43"/>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2"/>
</worksheet>
</file>